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927"/>
  </bookViews>
  <sheets>
    <sheet name="正确版公示表 " sheetId="1" r:id="rId1"/>
  </sheets>
  <externalReferences>
    <externalReference r:id="rId2"/>
  </externalReferences>
  <definedNames>
    <definedName name="_xlnm._FilterDatabase" localSheetId="0" hidden="1">'正确版公示表 '!$A$4:$XFB$71</definedName>
  </definedNames>
  <calcPr calcId="144525"/>
</workbook>
</file>

<file path=xl/sharedStrings.xml><?xml version="1.0" encoding="utf-8"?>
<sst xmlns="http://schemas.openxmlformats.org/spreadsheetml/2006/main" count="447" uniqueCount="251">
  <si>
    <t>2026年清城区申请住房保障家庭情况公示表（第二批）</t>
  </si>
  <si>
    <t xml:space="preserve">    2026年第三季度，我中心审核通过清城区住房保障申请家庭共32户（47人），其中城镇中低收入住房困难家庭20户（35人）、在城镇稳定就业的外来务工人员6户（6人）、新就业无房职工6户（6人）。原保障家庭现增加家庭成员有2户（2人）。根据《关于公布2022年度清城区住房保障对象标准及条件的通告》的规定，该批次申请家庭符合“申请人家庭人均月收入不超过3000元/月，不拥有任何形式的自有住房和建房用地，或者自有住房人均建筑面积低于15平方米等条件”。现予公示，公示期自公示之日起10天，公示期内如有异议的，请直接向清城区住房保障中心反映或拨打0763-3665532。公示期满后，对符合条件的发放租赁补贴或实物配租公租房进行保障。</t>
  </si>
  <si>
    <t>城镇中低收入住房困难家庭（20户）</t>
  </si>
  <si>
    <t>序号</t>
  </si>
  <si>
    <t>姓名</t>
  </si>
  <si>
    <t>身份证号</t>
  </si>
  <si>
    <t>与申请
人关系</t>
  </si>
  <si>
    <t>工作单位</t>
  </si>
  <si>
    <t>家庭住址</t>
  </si>
  <si>
    <t>保障人口</t>
  </si>
  <si>
    <t>家庭性质</t>
  </si>
  <si>
    <t>人均收入(元)</t>
  </si>
  <si>
    <t>所属街镇、社区</t>
  </si>
  <si>
    <t>保障方式</t>
  </si>
  <si>
    <t>联系电话</t>
  </si>
  <si>
    <t>备注</t>
  </si>
  <si>
    <t>实物配租</t>
  </si>
  <si>
    <t>租赁补贴</t>
  </si>
  <si>
    <t>一房</t>
  </si>
  <si>
    <t>两房</t>
  </si>
  <si>
    <t>三房</t>
  </si>
  <si>
    <t>李*清</t>
  </si>
  <si>
    <t>44180219********16</t>
  </si>
  <si>
    <t>申请人</t>
  </si>
  <si>
    <t>广东省清远市清城区东城街东岗一路</t>
  </si>
  <si>
    <t>残疾户</t>
  </si>
  <si>
    <t>东城街青云社区</t>
  </si>
  <si>
    <t>√</t>
  </si>
  <si>
    <t>1597****530</t>
  </si>
  <si>
    <t>城镇中低收入家庭</t>
  </si>
  <si>
    <t>李*源</t>
  </si>
  <si>
    <t>44180220********32</t>
  </si>
  <si>
    <t>儿子</t>
  </si>
  <si>
    <t>1475****252</t>
  </si>
  <si>
    <t>骆*尹</t>
  </si>
  <si>
    <t>44180219********24</t>
  </si>
  <si>
    <t>配偶</t>
  </si>
  <si>
    <t>李*池</t>
  </si>
  <si>
    <t>44180220********19</t>
  </si>
  <si>
    <t>梅*伟</t>
  </si>
  <si>
    <t>44012719********13</t>
  </si>
  <si>
    <t>清远市清城区上濠基</t>
  </si>
  <si>
    <t>凤城街龙船塘社区</t>
  </si>
  <si>
    <t>1317****863</t>
  </si>
  <si>
    <t>劳*辉</t>
  </si>
  <si>
    <t>44012719********11</t>
  </si>
  <si>
    <t>广东省清远市清城区学宫街右一巷</t>
  </si>
  <si>
    <t>凤城街东门社区</t>
  </si>
  <si>
    <t>1860****364</t>
  </si>
  <si>
    <t>李*娥</t>
  </si>
  <si>
    <t>44180219********27</t>
  </si>
  <si>
    <t>广东省清远市清城区方伯里</t>
  </si>
  <si>
    <t>凤城街后街社区</t>
  </si>
  <si>
    <t>1361****103</t>
  </si>
  <si>
    <t>范*卿</t>
  </si>
  <si>
    <t>广东省清远市清城区朝阳花苑</t>
  </si>
  <si>
    <t>凤城街大观社区</t>
  </si>
  <si>
    <t>1392****817</t>
  </si>
  <si>
    <t>蔡*兰</t>
  </si>
  <si>
    <t>44022719********28</t>
  </si>
  <si>
    <t>广东省清远市清城区下廓派出所下壕基居委会</t>
  </si>
  <si>
    <t>凤城街西湖社区</t>
  </si>
  <si>
    <t>1922****948</t>
  </si>
  <si>
    <t>谭*洪</t>
  </si>
  <si>
    <t>44022319********55</t>
  </si>
  <si>
    <t>广东省清远市清城区派出所龙船塘居委会</t>
  </si>
  <si>
    <t>1871****840</t>
  </si>
  <si>
    <t>梁*全</t>
  </si>
  <si>
    <t>44180219********33</t>
  </si>
  <si>
    <t>广东省清远市清城区仓后街左三巷</t>
  </si>
  <si>
    <t>凤城街向群社区</t>
  </si>
  <si>
    <t>1816****690</t>
  </si>
  <si>
    <t>赖*梅</t>
  </si>
  <si>
    <t>44182619********21</t>
  </si>
  <si>
    <t>清远市清城区刘围街</t>
  </si>
  <si>
    <t>1341****445</t>
  </si>
  <si>
    <t>陈*毅</t>
  </si>
  <si>
    <t>44012719********3X</t>
  </si>
  <si>
    <t>1735****790</t>
  </si>
  <si>
    <t>曹*妍</t>
  </si>
  <si>
    <t>44180220********20</t>
  </si>
  <si>
    <t>清远市清城区下廓一街石狮小区</t>
  </si>
  <si>
    <t>凤城街石狮社区</t>
  </si>
  <si>
    <t>1337****615</t>
  </si>
  <si>
    <t>曹*洲</t>
  </si>
  <si>
    <t>44180219********11</t>
  </si>
  <si>
    <t>父亲</t>
  </si>
  <si>
    <t>黄*明</t>
  </si>
  <si>
    <t>44180219********32</t>
  </si>
  <si>
    <t>广东省清远市清城区拉尾岗</t>
  </si>
  <si>
    <t>凤城街城西社区</t>
  </si>
  <si>
    <t>1538****970</t>
  </si>
  <si>
    <t>刘*良</t>
  </si>
  <si>
    <t>43042419********17</t>
  </si>
  <si>
    <t>广东省清远市清城区沿江路沿江路南九座</t>
  </si>
  <si>
    <t>凤城街沿江社区</t>
  </si>
  <si>
    <t>1758****396</t>
  </si>
  <si>
    <t>何*辉</t>
  </si>
  <si>
    <t>44180219********14</t>
  </si>
  <si>
    <t>广东省清远市清城石狮小区6座</t>
  </si>
  <si>
    <t>特困户、残疾户</t>
  </si>
  <si>
    <t>1322****268
1982****728</t>
  </si>
  <si>
    <t>何*光</t>
  </si>
  <si>
    <t>兄弟</t>
  </si>
  <si>
    <t>无</t>
  </si>
  <si>
    <t>廖*霞</t>
  </si>
  <si>
    <t>44022119********28</t>
  </si>
  <si>
    <t>广东省清远市炒沙新村</t>
  </si>
  <si>
    <t>1267.47</t>
  </si>
  <si>
    <t>洲心街洲心社区</t>
  </si>
  <si>
    <t>1576****812</t>
  </si>
  <si>
    <t>余*珍</t>
  </si>
  <si>
    <t>44182719********40</t>
  </si>
  <si>
    <t>广东省清远市小市路</t>
  </si>
  <si>
    <t>1408.94</t>
  </si>
  <si>
    <t>洲心街光明社区</t>
  </si>
  <si>
    <t>1831****787</t>
  </si>
  <si>
    <t>谢*梅</t>
  </si>
  <si>
    <t>44180219********26</t>
  </si>
  <si>
    <t>清城区人民三路金世纪豪园</t>
  </si>
  <si>
    <t>低保户、残疾户</t>
  </si>
  <si>
    <t>500</t>
  </si>
  <si>
    <t>洲心街振南社区</t>
  </si>
  <si>
    <t>1802****162</t>
  </si>
  <si>
    <t>何*</t>
  </si>
  <si>
    <t>44180219********12</t>
  </si>
  <si>
    <t>1802****168</t>
  </si>
  <si>
    <t>何*仪</t>
  </si>
  <si>
    <t>44180220********85</t>
  </si>
  <si>
    <t>女儿</t>
  </si>
  <si>
    <t>何*昊</t>
  </si>
  <si>
    <t>44180220********94</t>
  </si>
  <si>
    <t>梁*伙</t>
  </si>
  <si>
    <t>44182319********16</t>
  </si>
  <si>
    <t>清远市清城区洲心街道广清大道92号云景中汇园</t>
  </si>
  <si>
    <t>851.5</t>
  </si>
  <si>
    <t>洲心街学联社区</t>
  </si>
  <si>
    <t>1392****527</t>
  </si>
  <si>
    <t>梁*明</t>
  </si>
  <si>
    <t>44022719********31</t>
  </si>
  <si>
    <t>1587****181</t>
  </si>
  <si>
    <t>陈*娣</t>
  </si>
  <si>
    <t>44022719********46</t>
  </si>
  <si>
    <t>母亲</t>
  </si>
  <si>
    <t>1343****507</t>
  </si>
  <si>
    <t>梁*斐</t>
  </si>
  <si>
    <t>44182320********00</t>
  </si>
  <si>
    <t>梁*妹</t>
  </si>
  <si>
    <t>44182719********23</t>
  </si>
  <si>
    <t>清新区太和镇东三街后一巷（借住）</t>
  </si>
  <si>
    <t>1024</t>
  </si>
  <si>
    <t>洲心街三角社区</t>
  </si>
  <si>
    <t>1362****127</t>
  </si>
  <si>
    <t>龙*雄</t>
  </si>
  <si>
    <t>44182319********11</t>
  </si>
  <si>
    <t>清远市清城区洲心街道凤鸣社区白麻二巷</t>
  </si>
  <si>
    <t>2000</t>
  </si>
  <si>
    <t>洲心街凤鸣社区</t>
  </si>
  <si>
    <t>1392****013</t>
  </si>
  <si>
    <t>梁*水</t>
  </si>
  <si>
    <t>45213219********61</t>
  </si>
  <si>
    <t>1589****326</t>
  </si>
  <si>
    <t>龙*厚</t>
  </si>
  <si>
    <t>44182320********57</t>
  </si>
  <si>
    <t>龙*伊</t>
  </si>
  <si>
    <t>44180220********44</t>
  </si>
  <si>
    <t>林*培</t>
  </si>
  <si>
    <t>44012719********19</t>
  </si>
  <si>
    <t>清城区源潭镇中源街跃进路左一巷</t>
  </si>
  <si>
    <t>低保户</t>
  </si>
  <si>
    <t>源潭镇源潭社区</t>
  </si>
  <si>
    <t>1341****113</t>
  </si>
  <si>
    <t>在城镇稳定就业的外来务工人员(6户）</t>
  </si>
  <si>
    <t>罗*怡</t>
  </si>
  <si>
    <t>44182619********64</t>
  </si>
  <si>
    <t>广东省清远市清城区东城街金湖社区阳光嘉园</t>
  </si>
  <si>
    <t>不限收入</t>
  </si>
  <si>
    <t>东城街金湖社区</t>
  </si>
  <si>
    <t>1536****674</t>
  </si>
  <si>
    <t>外来务工人员</t>
  </si>
  <si>
    <t>张*玲</t>
  </si>
  <si>
    <t>44018319********48</t>
  </si>
  <si>
    <t>清城区东城街道金湖社区锦江豪苑</t>
  </si>
  <si>
    <t>1364****329</t>
  </si>
  <si>
    <t>梁*铟</t>
  </si>
  <si>
    <t>44182320********48</t>
  </si>
  <si>
    <t>恒福上域国际</t>
  </si>
  <si>
    <t>洲心街维港社区</t>
  </si>
  <si>
    <t>1812****219</t>
  </si>
  <si>
    <t>江*彬</t>
  </si>
  <si>
    <t>44188119********25</t>
  </si>
  <si>
    <t>清城区西13号区广清大道30号塘湾名轩</t>
  </si>
  <si>
    <t>洲心街江南社区</t>
  </si>
  <si>
    <t>1832****321</t>
  </si>
  <si>
    <t>翁*琼</t>
  </si>
  <si>
    <t>44150219********29</t>
  </si>
  <si>
    <t>清远市清城区人民一路</t>
  </si>
  <si>
    <t>1501****684</t>
  </si>
  <si>
    <t>钟*</t>
  </si>
  <si>
    <t>43052319********26</t>
  </si>
  <si>
    <t>清远市清城区万科华府</t>
  </si>
  <si>
    <t>洲心街启明社区</t>
  </si>
  <si>
    <t>1307****606</t>
  </si>
  <si>
    <t>新就业无房职工(6户）</t>
  </si>
  <si>
    <t>陈*滨</t>
  </si>
  <si>
    <t>44058220********18</t>
  </si>
  <si>
    <t>广东省清远市清城区凤城街花厅一街</t>
  </si>
  <si>
    <t>1372****569</t>
  </si>
  <si>
    <t>新就业无房职工</t>
  </si>
  <si>
    <t>何*娟</t>
  </si>
  <si>
    <t>44182120********27</t>
  </si>
  <si>
    <t>广东省清远市清城区东城街敏捷东城大道8号铂顿国际公寓</t>
  </si>
  <si>
    <t>1392****237</t>
  </si>
  <si>
    <t>黄*</t>
  </si>
  <si>
    <t>44188220********23</t>
  </si>
  <si>
    <t>清远市清城区凤城街道翠湖花园</t>
  </si>
  <si>
    <t>凤城街翠湖社区</t>
  </si>
  <si>
    <t>1470****993</t>
  </si>
  <si>
    <t>严*</t>
  </si>
  <si>
    <t>36073120********12</t>
  </si>
  <si>
    <t>碧桂园山湖城熙岸三街</t>
  </si>
  <si>
    <t>横荷街百加社区</t>
  </si>
  <si>
    <t>1302****818</t>
  </si>
  <si>
    <t>刘*琪</t>
  </si>
  <si>
    <t>36050220********43</t>
  </si>
  <si>
    <t>清远市清城区滨江路8号之一</t>
  </si>
  <si>
    <t>1390****820</t>
  </si>
  <si>
    <t>黎*莹</t>
  </si>
  <si>
    <t>45042219********28</t>
  </si>
  <si>
    <t>清远市清城区洲心街道22号金逸雅居</t>
  </si>
  <si>
    <t>1382****515</t>
  </si>
  <si>
    <t>以下人员申请人已保障，现增加家庭成员</t>
  </si>
  <si>
    <t>工作
单位</t>
  </si>
  <si>
    <t>所属街镇</t>
  </si>
  <si>
    <t>唐*辉</t>
  </si>
  <si>
    <t>43052319********19</t>
  </si>
  <si>
    <t>女婿</t>
  </si>
  <si>
    <t>灵活就业</t>
  </si>
  <si>
    <t>和平小区B1栋</t>
  </si>
  <si>
    <t>3人变4人</t>
  </si>
  <si>
    <t>1000</t>
  </si>
  <si>
    <t>凤城街天湖社区</t>
  </si>
  <si>
    <t>1579****419</t>
  </si>
  <si>
    <t>原申请人是赵*兴
（城镇中低收入家庭）</t>
  </si>
  <si>
    <t>李*妹</t>
  </si>
  <si>
    <t>和平小区B3栋</t>
  </si>
  <si>
    <t>2人变3人</t>
  </si>
  <si>
    <t>飞来峡镇高田社区</t>
  </si>
  <si>
    <t>1343****286</t>
  </si>
  <si>
    <t>原申请人是谢*锐
（城镇中低收入家庭）</t>
  </si>
  <si>
    <t>清远市清城区住房保障中心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</si>
</sst>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  <numFmt numFmtId="41" formatCode="_ * #,##0_ ;_ * \-#,##0_ ;_ * &quot;-&quot;_ ;_ @_ "/>
    <numFmt numFmtId="43" formatCode="_ * #,##0.00_ ;_ * \-#,##0.00_ ;_ * &quot;-&quot;??_ ;_ @_ "/>
    <numFmt numFmtId="177" formatCode="0.00_ "/>
  </numFmts>
  <fonts count="33">
    <font>
      <sz val="12"/>
      <name val="宋体"/>
      <charset val="134"/>
    </font>
    <font>
      <sz val="11"/>
      <name val="宋体"/>
      <charset val="134"/>
      <scheme val="minor"/>
    </font>
    <font>
      <sz val="16"/>
      <name val="宋体"/>
      <charset val="134"/>
    </font>
    <font>
      <b/>
      <sz val="28"/>
      <name val="黑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新宋体"/>
      <charset val="134"/>
    </font>
    <font>
      <b/>
      <sz val="20"/>
      <name val="宋体"/>
      <charset val="134"/>
      <scheme val="minor"/>
    </font>
    <font>
      <sz val="12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黑体"/>
      <charset val="134"/>
    </font>
    <font>
      <b/>
      <sz val="1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8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16" borderId="13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25" fillId="13" borderId="1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0" fillId="0" borderId="0"/>
    <xf numFmtId="0" fontId="31" fillId="0" borderId="15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0" fillId="0" borderId="0"/>
  </cellStyleXfs>
  <cellXfs count="10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5" fillId="0" borderId="2" xfId="50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50" applyNumberFormat="1" applyFont="1" applyFill="1" applyBorder="1" applyAlignment="1">
      <alignment horizontal="center" vertical="center" wrapText="1"/>
    </xf>
    <xf numFmtId="0" fontId="0" fillId="0" borderId="3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3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50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5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3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8" fillId="0" borderId="1" xfId="50" applyNumberFormat="1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10" fillId="0" borderId="1" xfId="50" applyFont="1" applyFill="1" applyBorder="1" applyAlignment="1">
      <alignment horizontal="center" vertical="center" wrapText="1"/>
    </xf>
    <xf numFmtId="0" fontId="10" fillId="0" borderId="1" xfId="5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2" xfId="50" applyNumberFormat="1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177" fontId="0" fillId="0" borderId="3" xfId="0" applyNumberFormat="1" applyFont="1" applyFill="1" applyBorder="1" applyAlignment="1">
      <alignment horizontal="center" vertical="center" wrapText="1"/>
    </xf>
    <xf numFmtId="177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4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49" fontId="10" fillId="0" borderId="1" xfId="5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0" xfId="5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7" fillId="0" borderId="0" xfId="0" applyFont="1" applyFill="1" applyAlignment="1" applyProtection="1">
      <alignment horizontal="left" vertical="center"/>
      <protection locked="0"/>
    </xf>
    <xf numFmtId="0" fontId="12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31" fontId="0" fillId="0" borderId="0" xfId="0" applyNumberFormat="1" applyFont="1" applyFill="1" applyBorder="1" applyAlignment="1">
      <alignment horizontal="center" vertical="center"/>
    </xf>
    <xf numFmtId="31" fontId="0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202310091514\411&#20849;&#20139;&#25991;&#20214;\&#21382;&#24180;&#20844;&#31034;&#34920;\2026&#24180;&#20844;&#31034;&#34920;\&#31532;&#20108;&#25209;&#65288;&#25130;&#27490;&#26102;&#38388;8&#26376;31&#26085;&#65289;\2026&#24180;&#28165;&#22478;&#21306;&#20303;&#25151;&#20445;&#38556;&#30003;&#35831;&#20154;&#20844;&#31034;&#34920;&#65288;&#31532;&#20108;&#25209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初步公示表汇总"/>
      <sheetName val="统计表"/>
      <sheetName val="核查表"/>
      <sheetName val="各部门核查结果汇总"/>
      <sheetName val="正确版公示表"/>
      <sheetName val="正确版公示表 (信息发布)"/>
      <sheetName val="计算租赁补贴"/>
      <sheetName val="不符合条件"/>
      <sheetName val="概况"/>
      <sheetName val="印刷版"/>
      <sheetName val="公示结果"/>
    </sheetNames>
    <sheetDataSet>
      <sheetData sheetId="0">
        <row r="7">
          <cell r="C7" t="str">
            <v>441802197901110516</v>
          </cell>
          <cell r="D7" t="str">
            <v>申请人</v>
          </cell>
          <cell r="E7" t="str">
            <v>灵活就业</v>
          </cell>
          <cell r="F7" t="str">
            <v>广东省清远市清城区东城街东岗一路90号二座</v>
          </cell>
          <cell r="G7">
            <v>4</v>
          </cell>
          <cell r="H7" t="str">
            <v>残疾户</v>
          </cell>
          <cell r="I7">
            <v>175</v>
          </cell>
          <cell r="J7" t="str">
            <v>东城街青云居委会</v>
          </cell>
        </row>
        <row r="7">
          <cell r="M7" t="str">
            <v>√</v>
          </cell>
        </row>
        <row r="7">
          <cell r="O7">
            <v>15975806530</v>
          </cell>
          <cell r="P7" t="str">
            <v>城镇中低收入家庭</v>
          </cell>
        </row>
        <row r="8">
          <cell r="C8" t="str">
            <v>441802201003250532</v>
          </cell>
          <cell r="D8" t="str">
            <v>儿子</v>
          </cell>
          <cell r="E8" t="str">
            <v>其他</v>
          </cell>
        </row>
        <row r="8">
          <cell r="O8">
            <v>14758971252</v>
          </cell>
        </row>
        <row r="9">
          <cell r="C9" t="str">
            <v>441802199204180024</v>
          </cell>
          <cell r="D9" t="str">
            <v>配偶</v>
          </cell>
          <cell r="E9" t="str">
            <v>失业</v>
          </cell>
        </row>
        <row r="9">
          <cell r="O9">
            <v>13360922364</v>
          </cell>
        </row>
        <row r="10">
          <cell r="C10" t="str">
            <v>441802201703160319</v>
          </cell>
          <cell r="D10" t="str">
            <v>儿子</v>
          </cell>
          <cell r="E10" t="str">
            <v>学龄前儿童</v>
          </cell>
        </row>
        <row r="11">
          <cell r="C11" t="str">
            <v>440127196808030013</v>
          </cell>
          <cell r="D11" t="str">
            <v>申请人</v>
          </cell>
          <cell r="E11" t="str">
            <v>灵活就业</v>
          </cell>
          <cell r="F11" t="str">
            <v>清远市清城区上濠基42座202号（租房）北门街124号</v>
          </cell>
          <cell r="G11">
            <v>1</v>
          </cell>
        </row>
        <row r="11">
          <cell r="I11">
            <v>2600</v>
          </cell>
          <cell r="J11" t="str">
            <v>凤城街龙船塘社区</v>
          </cell>
          <cell r="K11" t="str">
            <v>√</v>
          </cell>
        </row>
        <row r="11">
          <cell r="O11">
            <v>13172901863</v>
          </cell>
          <cell r="P11" t="str">
            <v>城镇中低收入家庭</v>
          </cell>
        </row>
        <row r="12">
          <cell r="C12" t="str">
            <v>440127197010090011</v>
          </cell>
          <cell r="D12" t="str">
            <v>申请人</v>
          </cell>
          <cell r="E12" t="str">
            <v>灵活就业</v>
          </cell>
          <cell r="F12" t="str">
            <v>广东省清远市清城区学宫街右一巷7座304</v>
          </cell>
          <cell r="G12">
            <v>1</v>
          </cell>
        </row>
        <row r="12">
          <cell r="I12">
            <v>3000</v>
          </cell>
          <cell r="J12" t="str">
            <v>凤城街东门社区</v>
          </cell>
          <cell r="K12" t="str">
            <v>√</v>
          </cell>
        </row>
        <row r="12">
          <cell r="O12">
            <v>18607633364</v>
          </cell>
          <cell r="P12" t="str">
            <v>城镇中低收入家庭</v>
          </cell>
        </row>
        <row r="13">
          <cell r="C13" t="str">
            <v>441802196608140527</v>
          </cell>
          <cell r="D13" t="str">
            <v>申请人</v>
          </cell>
          <cell r="E13" t="str">
            <v>退休</v>
          </cell>
          <cell r="F13" t="str">
            <v>广东省清远市清城区方伯里11号</v>
          </cell>
          <cell r="G13">
            <v>1</v>
          </cell>
        </row>
        <row r="13">
          <cell r="I13">
            <v>1827</v>
          </cell>
          <cell r="J13" t="str">
            <v>凤城街后街社区</v>
          </cell>
          <cell r="K13" t="str">
            <v>√</v>
          </cell>
        </row>
        <row r="13">
          <cell r="O13">
            <v>13610508103</v>
          </cell>
          <cell r="P13" t="str">
            <v>城镇中低收入家庭</v>
          </cell>
        </row>
        <row r="14">
          <cell r="C14" t="str">
            <v>441802197509060227</v>
          </cell>
          <cell r="D14" t="str">
            <v>申请人</v>
          </cell>
          <cell r="E14" t="str">
            <v>退休</v>
          </cell>
          <cell r="F14" t="str">
            <v>广东省清远市清城区朝阳花苑1号楼A6梯802室</v>
          </cell>
          <cell r="G14">
            <v>1</v>
          </cell>
        </row>
        <row r="14">
          <cell r="I14">
            <v>1417.94</v>
          </cell>
          <cell r="J14" t="str">
            <v>凤城街大观社区</v>
          </cell>
          <cell r="K14" t="str">
            <v>√</v>
          </cell>
        </row>
        <row r="14">
          <cell r="O14">
            <v>13922601817</v>
          </cell>
          <cell r="P14" t="str">
            <v>城镇中低收入家庭</v>
          </cell>
        </row>
        <row r="15">
          <cell r="C15" t="str">
            <v>440227195912307028</v>
          </cell>
          <cell r="D15" t="str">
            <v>申请人</v>
          </cell>
          <cell r="E15" t="str">
            <v>退休</v>
          </cell>
          <cell r="F15" t="str">
            <v>广东省清远市清城区下廓派出所下壕基居委会下壕基132号</v>
          </cell>
          <cell r="G15">
            <v>1</v>
          </cell>
        </row>
        <row r="15">
          <cell r="I15">
            <v>2900</v>
          </cell>
          <cell r="J15" t="str">
            <v>凤城街西湖社区</v>
          </cell>
          <cell r="K15" t="str">
            <v>√</v>
          </cell>
        </row>
        <row r="15">
          <cell r="O15">
            <v>19226821948</v>
          </cell>
          <cell r="P15" t="str">
            <v>城镇中低收入家庭</v>
          </cell>
        </row>
        <row r="16">
          <cell r="C16" t="str">
            <v>440223197110060055</v>
          </cell>
          <cell r="D16" t="str">
            <v>申请人</v>
          </cell>
          <cell r="E16" t="str">
            <v>灵活就业</v>
          </cell>
          <cell r="F16" t="str">
            <v>广东省清远市清城区派出所龙船塘居委会41座601</v>
          </cell>
          <cell r="G16">
            <v>1</v>
          </cell>
        </row>
        <row r="16">
          <cell r="I16">
            <v>2070</v>
          </cell>
          <cell r="J16" t="str">
            <v>凤城街龙船塘社区</v>
          </cell>
        </row>
        <row r="16">
          <cell r="N16" t="str">
            <v>√</v>
          </cell>
          <cell r="O16">
            <v>18718110840</v>
          </cell>
          <cell r="P16" t="str">
            <v>城镇中低收入家庭</v>
          </cell>
        </row>
        <row r="17">
          <cell r="C17" t="str">
            <v>441802196803180233</v>
          </cell>
          <cell r="D17" t="str">
            <v>申请人</v>
          </cell>
          <cell r="E17" t="str">
            <v>灵活就业</v>
          </cell>
          <cell r="F17" t="str">
            <v>广东省清远市清城区仓后街左三巷四座402</v>
          </cell>
          <cell r="G17">
            <v>1</v>
          </cell>
        </row>
        <row r="17">
          <cell r="I17">
            <v>3000</v>
          </cell>
          <cell r="J17" t="str">
            <v>凤城街向群社区</v>
          </cell>
        </row>
        <row r="17">
          <cell r="N17" t="str">
            <v>√</v>
          </cell>
          <cell r="O17">
            <v>18165672690</v>
          </cell>
          <cell r="P17" t="str">
            <v>城镇中低收入家庭</v>
          </cell>
        </row>
        <row r="18">
          <cell r="C18" t="str">
            <v>441826198108220221</v>
          </cell>
          <cell r="D18" t="str">
            <v>申请人</v>
          </cell>
          <cell r="E18" t="str">
            <v>灵活就业</v>
          </cell>
          <cell r="F18" t="str">
            <v>清远市清城区刘围街3座503号</v>
          </cell>
          <cell r="G18">
            <v>2</v>
          </cell>
        </row>
        <row r="18">
          <cell r="I18">
            <v>1500</v>
          </cell>
          <cell r="J18" t="str">
            <v>凤城街向群社区</v>
          </cell>
          <cell r="K18" t="str">
            <v>√</v>
          </cell>
        </row>
        <row r="18">
          <cell r="O18">
            <v>13417268445</v>
          </cell>
          <cell r="P18" t="str">
            <v>城镇中低收入家庭</v>
          </cell>
        </row>
        <row r="19">
          <cell r="C19" t="str">
            <v>44012719660401023X</v>
          </cell>
          <cell r="D19" t="str">
            <v>配偶</v>
          </cell>
          <cell r="E19" t="str">
            <v>灵活就业</v>
          </cell>
        </row>
        <row r="19">
          <cell r="O19">
            <v>17353023790</v>
          </cell>
        </row>
        <row r="20">
          <cell r="C20" t="str">
            <v>441802200801280520</v>
          </cell>
          <cell r="D20" t="str">
            <v>申请人</v>
          </cell>
          <cell r="E20" t="str">
            <v>无</v>
          </cell>
          <cell r="F20" t="str">
            <v>清远市清城区下廓一街石狮小区1栋1梯801</v>
          </cell>
          <cell r="G20">
            <v>2</v>
          </cell>
        </row>
        <row r="20">
          <cell r="I20">
            <v>0</v>
          </cell>
          <cell r="J20" t="str">
            <v>凤城街石狮社区</v>
          </cell>
        </row>
        <row r="20">
          <cell r="L20" t="str">
            <v>√</v>
          </cell>
        </row>
        <row r="20">
          <cell r="O20">
            <v>13376656615</v>
          </cell>
          <cell r="P20" t="str">
            <v>城镇中低收入家庭</v>
          </cell>
        </row>
        <row r="21">
          <cell r="C21" t="str">
            <v>441802197204050511</v>
          </cell>
          <cell r="D21" t="str">
            <v>父亲</v>
          </cell>
          <cell r="E21" t="str">
            <v>无</v>
          </cell>
        </row>
        <row r="22">
          <cell r="C22" t="str">
            <v>441802196104080532</v>
          </cell>
          <cell r="D22" t="str">
            <v>申请人</v>
          </cell>
          <cell r="E22" t="str">
            <v>无</v>
          </cell>
          <cell r="F22" t="str">
            <v>广东省清远市清城区拉尾岗102号</v>
          </cell>
          <cell r="G22">
            <v>1</v>
          </cell>
        </row>
        <row r="22">
          <cell r="I22">
            <v>1200</v>
          </cell>
          <cell r="J22" t="str">
            <v>凤城街城西社区</v>
          </cell>
          <cell r="K22" t="str">
            <v>√</v>
          </cell>
        </row>
        <row r="22">
          <cell r="O22">
            <v>15382958970</v>
          </cell>
          <cell r="P22" t="str">
            <v>城镇中低收入家庭</v>
          </cell>
        </row>
        <row r="23">
          <cell r="C23" t="str">
            <v>430424197606141217</v>
          </cell>
          <cell r="D23" t="str">
            <v>申请人</v>
          </cell>
          <cell r="E23" t="str">
            <v>失业</v>
          </cell>
          <cell r="F23" t="str">
            <v>广东省清远市清城区沿江路沿江路南九座615</v>
          </cell>
          <cell r="G23">
            <v>1</v>
          </cell>
        </row>
        <row r="23">
          <cell r="I23">
            <v>0</v>
          </cell>
          <cell r="J23" t="str">
            <v>凤城街沿江社区</v>
          </cell>
          <cell r="K23" t="str">
            <v>√</v>
          </cell>
        </row>
        <row r="23">
          <cell r="O23">
            <v>17580237396</v>
          </cell>
          <cell r="P23" t="str">
            <v>城镇中低收入家庭</v>
          </cell>
        </row>
        <row r="24">
          <cell r="C24" t="str">
            <v>441802197309160514</v>
          </cell>
          <cell r="D24" t="str">
            <v>申请人</v>
          </cell>
          <cell r="E24" t="str">
            <v>灵活就业</v>
          </cell>
          <cell r="F24" t="str">
            <v>广东省清远市清城石狮小区6座二梯505号</v>
          </cell>
          <cell r="G24">
            <v>2</v>
          </cell>
          <cell r="H24" t="str">
            <v>特困户、残疾户</v>
          </cell>
          <cell r="I24">
            <v>3000</v>
          </cell>
          <cell r="J24" t="str">
            <v>凤城街石狮社区</v>
          </cell>
        </row>
        <row r="24">
          <cell r="L24" t="str">
            <v>√</v>
          </cell>
        </row>
        <row r="24">
          <cell r="O24">
            <v>13226557268</v>
          </cell>
          <cell r="P24" t="str">
            <v>城镇中低收入家庭</v>
          </cell>
        </row>
        <row r="25">
          <cell r="C25" t="str">
            <v>441802197608100511</v>
          </cell>
          <cell r="D25" t="str">
            <v>兄弟</v>
          </cell>
        </row>
        <row r="25">
          <cell r="O25">
            <v>19820322728</v>
          </cell>
        </row>
        <row r="26">
          <cell r="C26" t="str">
            <v>440221197105256528</v>
          </cell>
          <cell r="D26" t="str">
            <v>申请人</v>
          </cell>
          <cell r="E26" t="str">
            <v>离退休</v>
          </cell>
          <cell r="F26" t="str">
            <v>广东省清远市炒沙新村91号303房</v>
          </cell>
          <cell r="G26">
            <v>1</v>
          </cell>
        </row>
        <row r="26">
          <cell r="I26" t="str">
            <v>1267.47</v>
          </cell>
          <cell r="J26" t="str">
            <v>洲心街洲心居委会</v>
          </cell>
          <cell r="K26" t="str">
            <v>√</v>
          </cell>
        </row>
        <row r="26">
          <cell r="O26">
            <v>15766039812</v>
          </cell>
          <cell r="P26" t="str">
            <v>城镇中低收入家庭</v>
          </cell>
        </row>
        <row r="27">
          <cell r="C27" t="str">
            <v>441827196606234340</v>
          </cell>
          <cell r="D27" t="str">
            <v>申请人</v>
          </cell>
          <cell r="E27" t="str">
            <v>离退休</v>
          </cell>
          <cell r="F27" t="str">
            <v>广东省清远市小市路13号2楼</v>
          </cell>
          <cell r="G27">
            <v>1</v>
          </cell>
        </row>
        <row r="27">
          <cell r="I27" t="str">
            <v>1408.94</v>
          </cell>
          <cell r="J27" t="str">
            <v>洲心街光明居委会</v>
          </cell>
        </row>
        <row r="27">
          <cell r="N27" t="str">
            <v>√</v>
          </cell>
          <cell r="O27">
            <v>18318714787</v>
          </cell>
          <cell r="P27" t="str">
            <v>城镇中低收入家庭</v>
          </cell>
        </row>
        <row r="28">
          <cell r="C28" t="str">
            <v>441802197906100026</v>
          </cell>
          <cell r="D28" t="str">
            <v>申请人</v>
          </cell>
          <cell r="E28" t="str">
            <v>清城区机关事务管理局</v>
          </cell>
          <cell r="F28" t="str">
            <v>清城区人民三路金世纪豪园二座一梯604</v>
          </cell>
          <cell r="G28">
            <v>4</v>
          </cell>
          <cell r="H28" t="str">
            <v>低保户、残疾户</v>
          </cell>
          <cell r="I28" t="str">
            <v>500</v>
          </cell>
          <cell r="J28" t="str">
            <v>洲心街振南居委会</v>
          </cell>
        </row>
        <row r="28">
          <cell r="M28" t="str">
            <v>√</v>
          </cell>
        </row>
        <row r="28">
          <cell r="O28">
            <v>18023338162</v>
          </cell>
          <cell r="P28" t="str">
            <v>城镇中低收入家庭</v>
          </cell>
        </row>
        <row r="29">
          <cell r="C29" t="str">
            <v>441802197609120012</v>
          </cell>
          <cell r="D29" t="str">
            <v>配偶</v>
          </cell>
          <cell r="E29" t="str">
            <v>病养</v>
          </cell>
        </row>
        <row r="29">
          <cell r="O29">
            <v>18023338168</v>
          </cell>
        </row>
        <row r="30">
          <cell r="C30" t="str">
            <v>441802201406010285</v>
          </cell>
          <cell r="D30" t="str">
            <v>女儿</v>
          </cell>
          <cell r="E30" t="str">
            <v>在读学生</v>
          </cell>
        </row>
        <row r="31">
          <cell r="C31" t="str">
            <v>441802201502220194</v>
          </cell>
          <cell r="D31" t="str">
            <v>儿子</v>
          </cell>
          <cell r="E31" t="str">
            <v>在读学生</v>
          </cell>
        </row>
        <row r="32">
          <cell r="C32" t="str">
            <v>441823199202145016</v>
          </cell>
          <cell r="D32" t="str">
            <v>申请人</v>
          </cell>
          <cell r="E32" t="str">
            <v>清城区人民政府洲心街道办事处</v>
          </cell>
          <cell r="F32" t="str">
            <v>清远市清城区洲心街道广清大道92号云景中汇园1栋1单元904房</v>
          </cell>
          <cell r="G32">
            <v>4</v>
          </cell>
        </row>
        <row r="32">
          <cell r="I32" t="str">
            <v>851.5</v>
          </cell>
          <cell r="J32" t="str">
            <v>洲心街学联居委会</v>
          </cell>
        </row>
        <row r="32">
          <cell r="M32" t="str">
            <v>√</v>
          </cell>
        </row>
        <row r="32">
          <cell r="O32">
            <v>13922569527</v>
          </cell>
          <cell r="P32" t="str">
            <v>城镇中低收入家庭</v>
          </cell>
        </row>
        <row r="33">
          <cell r="C33" t="str">
            <v>440227195707145031</v>
          </cell>
          <cell r="D33" t="str">
            <v>父亲</v>
          </cell>
          <cell r="E33" t="str">
            <v>退养</v>
          </cell>
        </row>
        <row r="33">
          <cell r="O33">
            <v>15876308181</v>
          </cell>
        </row>
        <row r="34">
          <cell r="C34" t="str">
            <v>440227196406155046</v>
          </cell>
          <cell r="D34" t="str">
            <v>母亲</v>
          </cell>
          <cell r="E34" t="str">
            <v>退养</v>
          </cell>
        </row>
        <row r="34">
          <cell r="O34">
            <v>13431986507</v>
          </cell>
        </row>
        <row r="35">
          <cell r="C35" t="str">
            <v>441823201203230300</v>
          </cell>
          <cell r="D35" t="str">
            <v>女儿</v>
          </cell>
          <cell r="E35" t="str">
            <v>在读学生</v>
          </cell>
        </row>
        <row r="36">
          <cell r="C36" t="str">
            <v>441827197202068723</v>
          </cell>
          <cell r="D36" t="str">
            <v>申请人</v>
          </cell>
          <cell r="E36" t="str">
            <v>退休</v>
          </cell>
          <cell r="F36" t="str">
            <v>清新区太和镇东三街后一巷10A梯702</v>
          </cell>
          <cell r="G36">
            <v>1</v>
          </cell>
        </row>
        <row r="36">
          <cell r="I36" t="str">
            <v>1024</v>
          </cell>
          <cell r="J36" t="str">
            <v>洲心街三角居委会</v>
          </cell>
          <cell r="K36" t="str">
            <v>√</v>
          </cell>
        </row>
        <row r="36">
          <cell r="O36">
            <v>13620525127</v>
          </cell>
          <cell r="P36" t="str">
            <v>城镇中低收入家庭</v>
          </cell>
        </row>
        <row r="37">
          <cell r="C37" t="str">
            <v>441823199005135011</v>
          </cell>
          <cell r="D37" t="str">
            <v>申请人</v>
          </cell>
          <cell r="E37" t="str">
            <v>灵活就业</v>
          </cell>
          <cell r="F37" t="str">
            <v>清远市清城区洲心街道凤鸣社区白麻二巷10号502</v>
          </cell>
          <cell r="G37">
            <v>4</v>
          </cell>
        </row>
        <row r="37">
          <cell r="I37" t="str">
            <v>2000</v>
          </cell>
          <cell r="J37" t="str">
            <v>洲心街凤鸣居委会</v>
          </cell>
        </row>
        <row r="37">
          <cell r="M37" t="str">
            <v>√</v>
          </cell>
        </row>
        <row r="37">
          <cell r="O37">
            <v>13927660013</v>
          </cell>
          <cell r="P37" t="str">
            <v>城镇中低收入家庭</v>
          </cell>
        </row>
        <row r="38">
          <cell r="C38" t="str">
            <v>452132199311083361</v>
          </cell>
          <cell r="D38" t="str">
            <v>配偶</v>
          </cell>
          <cell r="E38" t="str">
            <v>无</v>
          </cell>
        </row>
        <row r="38">
          <cell r="O38">
            <v>15899793326</v>
          </cell>
        </row>
        <row r="39">
          <cell r="C39" t="str">
            <v>441823201809010257</v>
          </cell>
          <cell r="D39" t="str">
            <v>儿子</v>
          </cell>
          <cell r="E39" t="str">
            <v>在读学生</v>
          </cell>
        </row>
        <row r="40">
          <cell r="C40" t="str">
            <v>441802202602120144</v>
          </cell>
          <cell r="D40" t="str">
            <v>女儿</v>
          </cell>
          <cell r="E40" t="str">
            <v>学龄前儿童</v>
          </cell>
        </row>
        <row r="41">
          <cell r="C41" t="str">
            <v>440127196706062508</v>
          </cell>
          <cell r="D41" t="str">
            <v>申请人</v>
          </cell>
          <cell r="E41" t="str">
            <v>无</v>
          </cell>
          <cell r="F41" t="str">
            <v>清城区洲心街道朝南维港天悦8栋404</v>
          </cell>
          <cell r="G41">
            <v>1</v>
          </cell>
        </row>
        <row r="41">
          <cell r="I41">
            <v>1578</v>
          </cell>
          <cell r="J41" t="str">
            <v>源潭镇新田社区</v>
          </cell>
          <cell r="K41" t="str">
            <v>√</v>
          </cell>
        </row>
        <row r="41">
          <cell r="O41">
            <v>13413475201</v>
          </cell>
          <cell r="P41" t="str">
            <v>城镇中低收入家庭</v>
          </cell>
        </row>
        <row r="42">
          <cell r="C42" t="str">
            <v>440127195903202819</v>
          </cell>
          <cell r="D42" t="str">
            <v>申请人</v>
          </cell>
          <cell r="E42" t="str">
            <v>无</v>
          </cell>
          <cell r="F42" t="str">
            <v>清城区源潭镇中源街跃进路左一巷15号302</v>
          </cell>
          <cell r="G42">
            <v>1</v>
          </cell>
          <cell r="H42" t="str">
            <v>低保户</v>
          </cell>
          <cell r="I42">
            <v>913</v>
          </cell>
          <cell r="J42" t="str">
            <v>源潭镇源潭社区</v>
          </cell>
        </row>
        <row r="42">
          <cell r="N42" t="str">
            <v>√</v>
          </cell>
          <cell r="O42">
            <v>13415279113</v>
          </cell>
          <cell r="P42" t="str">
            <v>城镇中低收入家庭</v>
          </cell>
        </row>
        <row r="43">
          <cell r="C43" t="str">
            <v>441882198808036944</v>
          </cell>
          <cell r="D43" t="str">
            <v>申请人</v>
          </cell>
          <cell r="E43" t="str">
            <v>无</v>
          </cell>
          <cell r="F43" t="str">
            <v>江苏省苏州市姑苏区金阊街道西中市131号2楼</v>
          </cell>
          <cell r="G43">
            <v>2</v>
          </cell>
          <cell r="H43" t="str">
            <v>低保户、残疾户</v>
          </cell>
          <cell r="I43">
            <v>1950</v>
          </cell>
          <cell r="J43" t="str">
            <v>源潭镇源潭社区</v>
          </cell>
        </row>
        <row r="43">
          <cell r="O43">
            <v>13417298162</v>
          </cell>
          <cell r="P43" t="str">
            <v>城镇中低收入家庭</v>
          </cell>
        </row>
        <row r="44">
          <cell r="C44" t="str">
            <v>34031119940124161X</v>
          </cell>
          <cell r="D44" t="str">
            <v>配偶</v>
          </cell>
          <cell r="E44" t="str">
            <v>无</v>
          </cell>
        </row>
        <row r="44">
          <cell r="O44">
            <v>14755115043</v>
          </cell>
        </row>
        <row r="45">
          <cell r="C45" t="str">
            <v>441802200206012417</v>
          </cell>
          <cell r="D45" t="str">
            <v>申请人</v>
          </cell>
          <cell r="E45" t="str">
            <v>无</v>
          </cell>
          <cell r="F45" t="str">
            <v>清远市清城区源潭镇三隆86号</v>
          </cell>
          <cell r="G45">
            <v>2</v>
          </cell>
        </row>
        <row r="45">
          <cell r="I45">
            <v>1675</v>
          </cell>
          <cell r="J45" t="str">
            <v>源潭镇源潭社区</v>
          </cell>
        </row>
        <row r="45">
          <cell r="O45">
            <v>19860356130</v>
          </cell>
          <cell r="P45" t="str">
            <v>城镇中低收入家庭</v>
          </cell>
        </row>
        <row r="46">
          <cell r="C46" t="str">
            <v>500225200108047402</v>
          </cell>
          <cell r="D46" t="str">
            <v>配偶</v>
          </cell>
          <cell r="E46" t="str">
            <v>无</v>
          </cell>
        </row>
        <row r="46">
          <cell r="O46" t="str">
            <v>/</v>
          </cell>
        </row>
        <row r="47">
          <cell r="C47" t="str">
            <v>222423197301044826</v>
          </cell>
          <cell r="D47" t="str">
            <v>申请人</v>
          </cell>
          <cell r="E47" t="str">
            <v>无</v>
          </cell>
          <cell r="F47" t="str">
            <v>清远市清城区石角镇万科城悦岭街5幢4层02号</v>
          </cell>
          <cell r="G47">
            <v>1</v>
          </cell>
        </row>
        <row r="47">
          <cell r="I47">
            <v>2289.13</v>
          </cell>
          <cell r="J47" t="str">
            <v>石角镇万悦社区
居委会</v>
          </cell>
          <cell r="K47" t="str">
            <v>√</v>
          </cell>
        </row>
        <row r="47">
          <cell r="O47">
            <v>13143543088</v>
          </cell>
          <cell r="P47" t="str">
            <v>城镇中低收入家庭</v>
          </cell>
        </row>
        <row r="49">
          <cell r="C49" t="str">
            <v>身份证号</v>
          </cell>
          <cell r="D49" t="str">
            <v>与申请
人关系</v>
          </cell>
          <cell r="E49" t="str">
            <v>工作单位</v>
          </cell>
          <cell r="F49" t="str">
            <v>家庭住址</v>
          </cell>
          <cell r="G49" t="str">
            <v>保障人口</v>
          </cell>
          <cell r="H49" t="str">
            <v>家庭性质</v>
          </cell>
          <cell r="I49" t="str">
            <v>人均收入(元)</v>
          </cell>
          <cell r="J49" t="str">
            <v>所属街镇、社区</v>
          </cell>
          <cell r="K49" t="str">
            <v>保障方式</v>
          </cell>
        </row>
        <row r="49">
          <cell r="O49" t="str">
            <v>联系电话</v>
          </cell>
          <cell r="P49" t="str">
            <v>备注</v>
          </cell>
        </row>
        <row r="50">
          <cell r="K50" t="str">
            <v>实物配租</v>
          </cell>
        </row>
        <row r="50">
          <cell r="N50" t="str">
            <v>租赁补贴</v>
          </cell>
        </row>
        <row r="51">
          <cell r="K51" t="str">
            <v>一房</v>
          </cell>
          <cell r="L51" t="str">
            <v>两房</v>
          </cell>
          <cell r="M51" t="str">
            <v>三房</v>
          </cell>
        </row>
        <row r="52">
          <cell r="C52" t="str">
            <v>441826199908011764</v>
          </cell>
          <cell r="D52" t="str">
            <v>申请人</v>
          </cell>
          <cell r="E52" t="str">
            <v>中共清远市清城区委办公室</v>
          </cell>
          <cell r="F52" t="str">
            <v>广东省清远市清城区东城街金湖社区阳光嘉园7座902</v>
          </cell>
          <cell r="G52">
            <v>1</v>
          </cell>
        </row>
        <row r="52">
          <cell r="I52" t="str">
            <v>不限收入</v>
          </cell>
          <cell r="J52" t="str">
            <v>东城街金湖居委会</v>
          </cell>
        </row>
        <row r="52">
          <cell r="N52" t="str">
            <v>√</v>
          </cell>
          <cell r="O52">
            <v>15363375674</v>
          </cell>
          <cell r="P52" t="str">
            <v>外来务工人员</v>
          </cell>
        </row>
        <row r="53">
          <cell r="C53" t="str">
            <v>460033199501250029</v>
          </cell>
          <cell r="D53" t="str">
            <v>申请人</v>
          </cell>
          <cell r="E53" t="str">
            <v>清城区应急管理局</v>
          </cell>
          <cell r="F53" t="str">
            <v>清远市清城区东城街道院南一路阳光嘉园</v>
          </cell>
          <cell r="G53">
            <v>1</v>
          </cell>
        </row>
        <row r="53">
          <cell r="I53" t="str">
            <v>不限收入</v>
          </cell>
          <cell r="J53" t="str">
            <v>东城街金湖居委会</v>
          </cell>
        </row>
        <row r="53">
          <cell r="N53" t="str">
            <v>√</v>
          </cell>
          <cell r="O53">
            <v>18911707568</v>
          </cell>
          <cell r="P53" t="str">
            <v>外来务工人员</v>
          </cell>
        </row>
        <row r="54">
          <cell r="C54" t="str">
            <v>440183199608237348</v>
          </cell>
          <cell r="D54" t="str">
            <v>申请人</v>
          </cell>
          <cell r="E54" t="str">
            <v>清远市清城价格认证中心</v>
          </cell>
          <cell r="F54" t="str">
            <v>清城区东城街道金湖社区锦江豪苑7座601</v>
          </cell>
          <cell r="G54">
            <v>1</v>
          </cell>
        </row>
        <row r="54">
          <cell r="I54" t="str">
            <v>不限收入</v>
          </cell>
          <cell r="J54" t="str">
            <v>东城街金湖居委会</v>
          </cell>
        </row>
        <row r="54">
          <cell r="N54" t="str">
            <v>√</v>
          </cell>
          <cell r="O54">
            <v>13640085329</v>
          </cell>
          <cell r="P54" t="str">
            <v>外来务工人员</v>
          </cell>
        </row>
        <row r="55">
          <cell r="C55" t="str">
            <v>441823200001025048</v>
          </cell>
          <cell r="D55" t="str">
            <v>申请人</v>
          </cell>
          <cell r="E55" t="str">
            <v>清远市德晟投资集团有限公司</v>
          </cell>
          <cell r="F55" t="str">
            <v>恒福上域国际</v>
          </cell>
          <cell r="G55">
            <v>1</v>
          </cell>
        </row>
        <row r="55">
          <cell r="I55" t="str">
            <v>不限收入</v>
          </cell>
          <cell r="J55" t="str">
            <v>洲心街维港居委会</v>
          </cell>
        </row>
        <row r="55">
          <cell r="N55" t="str">
            <v>√</v>
          </cell>
          <cell r="O55">
            <v>18124476219</v>
          </cell>
          <cell r="P55" t="str">
            <v>外来务工人员</v>
          </cell>
        </row>
        <row r="56">
          <cell r="C56" t="str">
            <v>441881199811171125</v>
          </cell>
          <cell r="D56" t="str">
            <v>申请人</v>
          </cell>
          <cell r="E56" t="str">
            <v>清远市清城区市场监督管理局</v>
          </cell>
          <cell r="F56" t="str">
            <v>清城区西13号区广清大道30号塘湾名轩1010</v>
          </cell>
          <cell r="G56">
            <v>1</v>
          </cell>
        </row>
        <row r="56">
          <cell r="I56" t="str">
            <v>不限收入</v>
          </cell>
          <cell r="J56" t="str">
            <v>洲心街江南居委会</v>
          </cell>
        </row>
        <row r="56">
          <cell r="N56" t="str">
            <v>√</v>
          </cell>
          <cell r="O56">
            <v>18320480321</v>
          </cell>
          <cell r="P56" t="str">
            <v>外来务工人员</v>
          </cell>
        </row>
        <row r="57">
          <cell r="C57" t="str">
            <v>441502199901171629</v>
          </cell>
          <cell r="D57" t="str">
            <v>申请人</v>
          </cell>
          <cell r="E57" t="str">
            <v>清远市国源南粤人才服务有限公司</v>
          </cell>
          <cell r="F57" t="str">
            <v>清远市清城区人民一路10号</v>
          </cell>
          <cell r="G57">
            <v>1</v>
          </cell>
        </row>
        <row r="57">
          <cell r="I57" t="str">
            <v>不限收入</v>
          </cell>
          <cell r="J57" t="str">
            <v>洲心街维港居委会</v>
          </cell>
        </row>
        <row r="57">
          <cell r="N57" t="str">
            <v>√</v>
          </cell>
          <cell r="O57">
            <v>15019599684</v>
          </cell>
          <cell r="P57" t="str">
            <v>外来务工人员</v>
          </cell>
        </row>
        <row r="58">
          <cell r="C58" t="str">
            <v>430523199607118826</v>
          </cell>
          <cell r="D58" t="str">
            <v>申请人</v>
          </cell>
          <cell r="E58" t="str">
            <v>广州医科大学附属清远医院</v>
          </cell>
          <cell r="F58" t="str">
            <v>清远市清城区万科华府11栋406</v>
          </cell>
          <cell r="G58">
            <v>1</v>
          </cell>
        </row>
        <row r="58">
          <cell r="I58" t="str">
            <v>不限收入</v>
          </cell>
          <cell r="J58" t="str">
            <v>洲心街启明居委会</v>
          </cell>
        </row>
        <row r="58">
          <cell r="N58" t="str">
            <v>√</v>
          </cell>
          <cell r="O58">
            <v>13070287606</v>
          </cell>
          <cell r="P58" t="str">
            <v>外来务工人员</v>
          </cell>
        </row>
        <row r="60">
          <cell r="C60" t="str">
            <v>身份证号</v>
          </cell>
          <cell r="D60" t="str">
            <v>与申请
人关系</v>
          </cell>
          <cell r="E60" t="str">
            <v>工作单位</v>
          </cell>
          <cell r="F60" t="str">
            <v>家庭住址</v>
          </cell>
          <cell r="G60" t="str">
            <v>保障人口</v>
          </cell>
          <cell r="H60" t="str">
            <v>家庭性质</v>
          </cell>
          <cell r="I60" t="str">
            <v>人均收入(元)</v>
          </cell>
          <cell r="J60" t="str">
            <v>所属街镇、社区</v>
          </cell>
          <cell r="K60" t="str">
            <v>保障方式</v>
          </cell>
        </row>
        <row r="60">
          <cell r="O60" t="str">
            <v>联系电话</v>
          </cell>
          <cell r="P60" t="str">
            <v>备注</v>
          </cell>
        </row>
        <row r="61">
          <cell r="K61" t="str">
            <v>实物配租</v>
          </cell>
        </row>
        <row r="61">
          <cell r="N61" t="str">
            <v>租赁补贴</v>
          </cell>
        </row>
        <row r="62">
          <cell r="K62" t="str">
            <v>一房</v>
          </cell>
          <cell r="L62" t="str">
            <v>两房</v>
          </cell>
          <cell r="M62" t="str">
            <v>三房</v>
          </cell>
        </row>
        <row r="63">
          <cell r="C63" t="str">
            <v>440582200003132018</v>
          </cell>
          <cell r="D63" t="str">
            <v>申请人</v>
          </cell>
          <cell r="E63" t="str">
            <v>中共清远市清城区委办公室</v>
          </cell>
          <cell r="F63" t="str">
            <v>广东省清远市清城区凤城街花厅一街15号402</v>
          </cell>
          <cell r="G63">
            <v>1</v>
          </cell>
        </row>
        <row r="63">
          <cell r="I63" t="str">
            <v>不限收入</v>
          </cell>
          <cell r="J63" t="str">
            <v>东城街金湖居委会</v>
          </cell>
        </row>
        <row r="63">
          <cell r="N63" t="str">
            <v>√</v>
          </cell>
          <cell r="O63">
            <v>13729251569</v>
          </cell>
          <cell r="P63" t="str">
            <v>新就业无房职工</v>
          </cell>
        </row>
        <row r="64">
          <cell r="C64" t="str">
            <v>441821200006010627</v>
          </cell>
          <cell r="D64" t="str">
            <v>申请人</v>
          </cell>
          <cell r="E64" t="str">
            <v>中共清远市清城区委办公室</v>
          </cell>
          <cell r="F64" t="str">
            <v>广东省清远市清城区东城街敏捷东城大道8号铂顿国际公寓1406</v>
          </cell>
          <cell r="G64">
            <v>1</v>
          </cell>
        </row>
        <row r="64">
          <cell r="I64" t="str">
            <v>不限收入</v>
          </cell>
          <cell r="J64" t="str">
            <v>东城街金湖居委会</v>
          </cell>
        </row>
        <row r="64">
          <cell r="N64" t="str">
            <v>√</v>
          </cell>
          <cell r="O64">
            <v>13926678237</v>
          </cell>
          <cell r="P64" t="str">
            <v>新就业无房职工</v>
          </cell>
        </row>
        <row r="65">
          <cell r="C65" t="str">
            <v>441882200209203923</v>
          </cell>
          <cell r="D65" t="str">
            <v>申请人</v>
          </cell>
          <cell r="E65" t="str">
            <v>清远市清城区残疾人联合会</v>
          </cell>
          <cell r="F65" t="str">
            <v>清远市清城区凤城街道翠湖花园</v>
          </cell>
          <cell r="G65">
            <v>1</v>
          </cell>
        </row>
        <row r="65">
          <cell r="I65" t="str">
            <v>不限收入</v>
          </cell>
          <cell r="J65" t="str">
            <v>凤城街翠湖社区</v>
          </cell>
        </row>
        <row r="65">
          <cell r="N65" t="str">
            <v>√</v>
          </cell>
          <cell r="O65">
            <v>14707630993</v>
          </cell>
          <cell r="P65" t="str">
            <v>新就业无房职工</v>
          </cell>
        </row>
        <row r="66">
          <cell r="C66" t="str">
            <v>360731200010168212</v>
          </cell>
          <cell r="D66" t="str">
            <v>申请人</v>
          </cell>
          <cell r="E66" t="str">
            <v>广东清远高新技术产业开发区管理委会员党政办公室</v>
          </cell>
          <cell r="F66" t="str">
            <v>清远市清城区凤翔南路33号</v>
          </cell>
          <cell r="G66">
            <v>1</v>
          </cell>
        </row>
        <row r="66">
          <cell r="I66" t="str">
            <v>不限收入</v>
          </cell>
          <cell r="J66" t="str">
            <v>横荷街百加社区</v>
          </cell>
        </row>
        <row r="66">
          <cell r="N66" t="str">
            <v>√</v>
          </cell>
          <cell r="O66">
            <v>13027656818</v>
          </cell>
          <cell r="P66" t="str">
            <v>新就业无房职工</v>
          </cell>
        </row>
        <row r="67">
          <cell r="C67" t="str">
            <v>440105199911143329</v>
          </cell>
          <cell r="D67" t="str">
            <v>申请人</v>
          </cell>
          <cell r="E67" t="str">
            <v>清远市清城区市场监督管理局</v>
          </cell>
          <cell r="F67" t="str">
            <v>清城区民安路雅居乐花园一期11号楼205</v>
          </cell>
          <cell r="G67">
            <v>1</v>
          </cell>
        </row>
        <row r="67">
          <cell r="I67" t="str">
            <v>不限收入</v>
          </cell>
          <cell r="J67" t="str">
            <v>洲心街江南居委会</v>
          </cell>
        </row>
        <row r="67">
          <cell r="N67" t="str">
            <v>√</v>
          </cell>
          <cell r="O67">
            <v>18903061816</v>
          </cell>
          <cell r="P67" t="str">
            <v>新就业无房职工</v>
          </cell>
        </row>
        <row r="68">
          <cell r="C68" t="str">
            <v>360502200003181643</v>
          </cell>
          <cell r="D68" t="str">
            <v>申请人</v>
          </cell>
          <cell r="E68" t="str">
            <v>清远市住房和城乡建设局</v>
          </cell>
          <cell r="F68" t="str">
            <v>清远市清城区滨江路8号之一东402</v>
          </cell>
          <cell r="G68">
            <v>1</v>
          </cell>
        </row>
        <row r="68">
          <cell r="I68" t="str">
            <v>不限收入</v>
          </cell>
          <cell r="J68" t="str">
            <v>洲心街江南居委会</v>
          </cell>
        </row>
        <row r="68">
          <cell r="N68" t="str">
            <v>√</v>
          </cell>
          <cell r="O68">
            <v>13907904820</v>
          </cell>
          <cell r="P68" t="str">
            <v>新就业无房职工</v>
          </cell>
        </row>
        <row r="69">
          <cell r="C69" t="str">
            <v>450422199912061928</v>
          </cell>
          <cell r="D69" t="str">
            <v>申请人</v>
          </cell>
          <cell r="E69" t="str">
            <v>清远市清城区人民政府洲心街道办事处</v>
          </cell>
          <cell r="F69" t="str">
            <v>清远市清城区洲心街道22号金逸雅居</v>
          </cell>
          <cell r="G69">
            <v>1</v>
          </cell>
        </row>
        <row r="69">
          <cell r="I69" t="str">
            <v>不限收入</v>
          </cell>
          <cell r="J69" t="str">
            <v>洲心街洲心居委会</v>
          </cell>
        </row>
        <row r="69">
          <cell r="N69" t="str">
            <v>√</v>
          </cell>
          <cell r="O69">
            <v>13825114515</v>
          </cell>
          <cell r="P69" t="str">
            <v>新就业无房职工</v>
          </cell>
        </row>
        <row r="71">
          <cell r="C71" t="str">
            <v>身份证号</v>
          </cell>
          <cell r="D71" t="str">
            <v>与申请
人关系</v>
          </cell>
          <cell r="E71" t="str">
            <v>工作
单位</v>
          </cell>
          <cell r="F71" t="str">
            <v>家庭住址</v>
          </cell>
          <cell r="G71" t="str">
            <v>保障人口</v>
          </cell>
          <cell r="H71" t="str">
            <v>家庭性质</v>
          </cell>
          <cell r="I71" t="str">
            <v>人均收入(元)</v>
          </cell>
          <cell r="J71" t="str">
            <v>所属街镇</v>
          </cell>
          <cell r="K71" t="str">
            <v>保障方式</v>
          </cell>
        </row>
        <row r="71">
          <cell r="O71" t="str">
            <v>联系电话</v>
          </cell>
          <cell r="P71" t="str">
            <v>备注</v>
          </cell>
        </row>
        <row r="72">
          <cell r="K72" t="str">
            <v>实物配租</v>
          </cell>
        </row>
        <row r="72">
          <cell r="N72" t="str">
            <v>租赁补贴</v>
          </cell>
        </row>
        <row r="73">
          <cell r="K73" t="str">
            <v>一房</v>
          </cell>
          <cell r="L73" t="str">
            <v>两房</v>
          </cell>
          <cell r="M73" t="str">
            <v>三房</v>
          </cell>
        </row>
        <row r="74">
          <cell r="C74" t="str">
            <v>430523199512070719</v>
          </cell>
          <cell r="D74" t="str">
            <v>女婿</v>
          </cell>
          <cell r="E74" t="str">
            <v>灵活就业</v>
          </cell>
          <cell r="F74" t="str">
            <v>和平小区B1栋1703</v>
          </cell>
          <cell r="G74" t="str">
            <v>3人变4人</v>
          </cell>
        </row>
        <row r="74">
          <cell r="I74" t="str">
            <v>1000</v>
          </cell>
          <cell r="J74" t="str">
            <v>凤城街</v>
          </cell>
        </row>
        <row r="74">
          <cell r="L74" t="str">
            <v>√</v>
          </cell>
        </row>
        <row r="74">
          <cell r="O74">
            <v>15791082419</v>
          </cell>
          <cell r="P74" t="str">
            <v>原申请人是赵建兴
（城镇中低收入家庭）</v>
          </cell>
        </row>
        <row r="75">
          <cell r="C75" t="str">
            <v>441827196805263240</v>
          </cell>
          <cell r="D75" t="str">
            <v>配偶</v>
          </cell>
          <cell r="E75" t="str">
            <v>无</v>
          </cell>
          <cell r="F75" t="str">
            <v>和平小区B3栋503</v>
          </cell>
          <cell r="G75" t="str">
            <v>2人变3人</v>
          </cell>
        </row>
        <row r="75">
          <cell r="I75">
            <v>100</v>
          </cell>
          <cell r="J75" t="str">
            <v>飞来峡镇</v>
          </cell>
        </row>
        <row r="75">
          <cell r="L75" t="str">
            <v>√</v>
          </cell>
        </row>
        <row r="75">
          <cell r="O75">
            <v>13431986286</v>
          </cell>
          <cell r="P75" t="str">
            <v>原申请人是谢金锐
（城镇中低收入家庭）</v>
          </cell>
        </row>
        <row r="76">
          <cell r="C76" t="str">
            <v>441802199009011110</v>
          </cell>
          <cell r="D76" t="str">
            <v>配偶</v>
          </cell>
          <cell r="E76" t="str">
            <v>灵活就业</v>
          </cell>
          <cell r="F76" t="str">
            <v>朱围大街704</v>
          </cell>
          <cell r="G76" t="str">
            <v>1人变5人</v>
          </cell>
        </row>
        <row r="76">
          <cell r="I76">
            <v>1500</v>
          </cell>
          <cell r="J76" t="str">
            <v>凤城街</v>
          </cell>
        </row>
        <row r="76">
          <cell r="L76" t="str">
            <v>√</v>
          </cell>
        </row>
        <row r="76">
          <cell r="O76">
            <v>13413520733</v>
          </cell>
          <cell r="P76" t="str">
            <v>原申请人是莫凯欣
（城镇中低收入家庭）</v>
          </cell>
        </row>
        <row r="77">
          <cell r="C77" t="str">
            <v>441802201406100088</v>
          </cell>
          <cell r="D77" t="str">
            <v>女儿</v>
          </cell>
          <cell r="E77" t="str">
            <v>在读学生</v>
          </cell>
        </row>
        <row r="78">
          <cell r="C78" t="str">
            <v>441802201601280141</v>
          </cell>
          <cell r="D78" t="str">
            <v>女儿</v>
          </cell>
          <cell r="E78" t="str">
            <v>在读学生</v>
          </cell>
        </row>
        <row r="79">
          <cell r="C79" t="str">
            <v>441802202005130037</v>
          </cell>
          <cell r="D79" t="str">
            <v>儿子</v>
          </cell>
          <cell r="E79" t="str">
            <v>学龄前儿童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3"/>
  <sheetViews>
    <sheetView tabSelected="1" zoomScale="70" zoomScaleNormal="70" topLeftCell="A35" workbookViewId="0">
      <selection activeCell="F48" sqref="F48"/>
    </sheetView>
  </sheetViews>
  <sheetFormatPr defaultColWidth="8.8" defaultRowHeight="28" customHeight="1"/>
  <cols>
    <col min="1" max="1" width="6.425" style="1" customWidth="1"/>
    <col min="2" max="2" width="9.28333333333333" style="1" customWidth="1"/>
    <col min="3" max="3" width="20.6" style="9" customWidth="1"/>
    <col min="4" max="4" width="7.5" style="1" customWidth="1"/>
    <col min="5" max="5" width="28.7083333333333" style="10" customWidth="1"/>
    <col min="6" max="6" width="35.8583333333333" style="1" customWidth="1"/>
    <col min="7" max="7" width="9.5" style="1" customWidth="1"/>
    <col min="8" max="8" width="17.425" style="1" customWidth="1"/>
    <col min="9" max="9" width="12.2" style="11" customWidth="1"/>
    <col min="10" max="10" width="17.8" style="12" customWidth="1"/>
    <col min="11" max="11" width="5.5" style="1" customWidth="1"/>
    <col min="12" max="12" width="5.875" style="1" customWidth="1"/>
    <col min="13" max="13" width="5.75" style="1" customWidth="1"/>
    <col min="14" max="14" width="12.8" style="1" customWidth="1"/>
    <col min="15" max="15" width="15.875" style="1" customWidth="1"/>
    <col min="16" max="16" width="22.2833333333333" style="12" customWidth="1"/>
    <col min="17" max="17" width="72.7" style="13" customWidth="1"/>
    <col min="18" max="18" width="20.875" style="1" customWidth="1"/>
    <col min="19" max="19" width="16.7083333333333" style="1" customWidth="1"/>
    <col min="20" max="16382" width="8.8" style="1"/>
  </cols>
  <sheetData>
    <row r="1" s="1" customFormat="1" ht="49" customHeight="1" spans="1:17">
      <c r="A1" s="14" t="s">
        <v>0</v>
      </c>
      <c r="B1" s="14"/>
      <c r="C1" s="15"/>
      <c r="D1" s="14"/>
      <c r="E1" s="16"/>
      <c r="F1" s="14"/>
      <c r="G1" s="14"/>
      <c r="H1" s="14"/>
      <c r="I1" s="60"/>
      <c r="J1" s="61"/>
      <c r="K1" s="14"/>
      <c r="L1" s="14"/>
      <c r="M1" s="14"/>
      <c r="N1" s="14"/>
      <c r="O1" s="14"/>
      <c r="P1" s="14"/>
      <c r="Q1" s="85"/>
    </row>
    <row r="2" s="1" customFormat="1" ht="115" customHeight="1" spans="1:17">
      <c r="A2" s="17" t="s">
        <v>1</v>
      </c>
      <c r="B2" s="17"/>
      <c r="C2" s="18"/>
      <c r="D2" s="17"/>
      <c r="E2" s="17"/>
      <c r="F2" s="17"/>
      <c r="G2" s="17"/>
      <c r="H2" s="17"/>
      <c r="I2" s="62"/>
      <c r="J2" s="63"/>
      <c r="K2" s="17"/>
      <c r="L2" s="17"/>
      <c r="M2" s="17"/>
      <c r="N2" s="17"/>
      <c r="O2" s="17"/>
      <c r="P2" s="17"/>
      <c r="Q2" s="86"/>
    </row>
    <row r="3" s="2" customFormat="1" ht="42" customHeight="1" spans="1:17">
      <c r="A3" s="19" t="s">
        <v>2</v>
      </c>
      <c r="B3" s="19"/>
      <c r="C3" s="20"/>
      <c r="D3" s="19"/>
      <c r="E3" s="19"/>
      <c r="F3" s="19"/>
      <c r="G3" s="19"/>
      <c r="H3" s="19"/>
      <c r="I3" s="64"/>
      <c r="J3" s="65"/>
      <c r="K3" s="19"/>
      <c r="L3" s="19"/>
      <c r="M3" s="19"/>
      <c r="N3" s="19"/>
      <c r="O3" s="19"/>
      <c r="P3" s="19"/>
      <c r="Q3" s="87"/>
    </row>
    <row r="4" s="3" customFormat="1" customHeight="1" spans="1:17">
      <c r="A4" s="21" t="s">
        <v>3</v>
      </c>
      <c r="B4" s="21" t="s">
        <v>4</v>
      </c>
      <c r="C4" s="22" t="s">
        <v>5</v>
      </c>
      <c r="D4" s="21" t="s">
        <v>6</v>
      </c>
      <c r="E4" s="21" t="s">
        <v>7</v>
      </c>
      <c r="F4" s="21" t="s">
        <v>8</v>
      </c>
      <c r="G4" s="21" t="s">
        <v>9</v>
      </c>
      <c r="H4" s="21" t="s">
        <v>10</v>
      </c>
      <c r="I4" s="66" t="s">
        <v>11</v>
      </c>
      <c r="J4" s="21" t="s">
        <v>12</v>
      </c>
      <c r="K4" s="21" t="s">
        <v>13</v>
      </c>
      <c r="L4" s="21"/>
      <c r="M4" s="21"/>
      <c r="N4" s="21"/>
      <c r="O4" s="21" t="s">
        <v>14</v>
      </c>
      <c r="P4" s="21" t="s">
        <v>15</v>
      </c>
      <c r="Q4" s="63"/>
    </row>
    <row r="5" s="4" customFormat="1" customHeight="1" spans="1:17">
      <c r="A5" s="23"/>
      <c r="B5" s="23"/>
      <c r="C5" s="24"/>
      <c r="D5" s="23"/>
      <c r="E5" s="23"/>
      <c r="F5" s="23"/>
      <c r="G5" s="23"/>
      <c r="H5" s="23"/>
      <c r="I5" s="67"/>
      <c r="J5" s="23"/>
      <c r="K5" s="23" t="s">
        <v>16</v>
      </c>
      <c r="L5" s="23"/>
      <c r="M5" s="23"/>
      <c r="N5" s="23" t="s">
        <v>17</v>
      </c>
      <c r="O5" s="23"/>
      <c r="P5" s="23"/>
      <c r="Q5" s="88"/>
    </row>
    <row r="6" s="4" customFormat="1" customHeight="1" spans="1:17">
      <c r="A6" s="23"/>
      <c r="B6" s="23"/>
      <c r="C6" s="24"/>
      <c r="D6" s="23"/>
      <c r="E6" s="23"/>
      <c r="F6" s="23"/>
      <c r="G6" s="23"/>
      <c r="H6" s="23"/>
      <c r="I6" s="67"/>
      <c r="J6" s="23"/>
      <c r="K6" s="65" t="s">
        <v>18</v>
      </c>
      <c r="L6" s="65" t="s">
        <v>19</v>
      </c>
      <c r="M6" s="65" t="s">
        <v>20</v>
      </c>
      <c r="N6" s="23"/>
      <c r="O6" s="23"/>
      <c r="P6" s="23"/>
      <c r="Q6" s="88"/>
    </row>
    <row r="7" s="5" customFormat="1" ht="35" customHeight="1" spans="1:17">
      <c r="A7" s="25">
        <f>MAX($A$4:A6)+1</f>
        <v>1</v>
      </c>
      <c r="B7" s="26" t="s">
        <v>21</v>
      </c>
      <c r="C7" s="27" t="s">
        <v>22</v>
      </c>
      <c r="D7" s="26" t="s">
        <v>23</v>
      </c>
      <c r="E7" s="28" t="str">
        <f>VLOOKUP(C:C,[1]初步公示表汇总!C7:P47,3,FALSE)</f>
        <v>灵活就业</v>
      </c>
      <c r="F7" s="29" t="s">
        <v>24</v>
      </c>
      <c r="G7" s="29">
        <v>4</v>
      </c>
      <c r="H7" s="25" t="s">
        <v>25</v>
      </c>
      <c r="I7" s="68">
        <v>175</v>
      </c>
      <c r="J7" s="25" t="s">
        <v>26</v>
      </c>
      <c r="K7" s="32"/>
      <c r="L7" s="29"/>
      <c r="M7" s="69" t="s">
        <v>27</v>
      </c>
      <c r="N7" s="32"/>
      <c r="O7" s="29" t="s">
        <v>28</v>
      </c>
      <c r="P7" s="25" t="s">
        <v>29</v>
      </c>
      <c r="Q7" s="89"/>
    </row>
    <row r="8" s="5" customFormat="1" ht="35" customHeight="1" spans="1:17">
      <c r="A8" s="30"/>
      <c r="B8" s="26" t="s">
        <v>30</v>
      </c>
      <c r="C8" s="27" t="s">
        <v>31</v>
      </c>
      <c r="D8" s="26" t="s">
        <v>32</v>
      </c>
      <c r="E8" s="28" t="str">
        <f>VLOOKUP(C:C,[1]初步公示表汇总!C8:P48,3,FALSE)</f>
        <v>其他</v>
      </c>
      <c r="F8" s="29"/>
      <c r="G8" s="29"/>
      <c r="H8" s="30"/>
      <c r="I8" s="29"/>
      <c r="J8" s="30"/>
      <c r="K8" s="70"/>
      <c r="L8" s="29"/>
      <c r="M8" s="71"/>
      <c r="N8" s="70"/>
      <c r="O8" s="29" t="s">
        <v>33</v>
      </c>
      <c r="P8" s="30" t="s">
        <v>29</v>
      </c>
      <c r="Q8" s="89"/>
    </row>
    <row r="9" s="5" customFormat="1" ht="35" customHeight="1" spans="1:17">
      <c r="A9" s="30"/>
      <c r="B9" s="26" t="s">
        <v>34</v>
      </c>
      <c r="C9" s="27" t="s">
        <v>35</v>
      </c>
      <c r="D9" s="26" t="s">
        <v>36</v>
      </c>
      <c r="E9" s="28" t="str">
        <f>VLOOKUP(C:C,[1]初步公示表汇总!C9:P49,3,FALSE)</f>
        <v>失业</v>
      </c>
      <c r="F9" s="29"/>
      <c r="G9" s="29"/>
      <c r="H9" s="30"/>
      <c r="I9" s="29"/>
      <c r="J9" s="30"/>
      <c r="K9" s="70"/>
      <c r="L9" s="29"/>
      <c r="M9" s="71"/>
      <c r="N9" s="70"/>
      <c r="O9" s="29" t="s">
        <v>33</v>
      </c>
      <c r="P9" s="30" t="s">
        <v>29</v>
      </c>
      <c r="Q9" s="89"/>
    </row>
    <row r="10" s="5" customFormat="1" ht="35" customHeight="1" spans="1:17">
      <c r="A10" s="30"/>
      <c r="B10" s="26" t="s">
        <v>37</v>
      </c>
      <c r="C10" s="27" t="s">
        <v>38</v>
      </c>
      <c r="D10" s="26" t="s">
        <v>32</v>
      </c>
      <c r="E10" s="28" t="str">
        <f>VLOOKUP(C:C,[1]初步公示表汇总!C10:P50,3,FALSE)</f>
        <v>学龄前儿童</v>
      </c>
      <c r="F10" s="29"/>
      <c r="G10" s="29"/>
      <c r="H10" s="30"/>
      <c r="I10" s="29"/>
      <c r="J10" s="30"/>
      <c r="K10" s="33"/>
      <c r="L10" s="29"/>
      <c r="M10" s="72"/>
      <c r="N10" s="33"/>
      <c r="O10" s="29" t="s">
        <v>33</v>
      </c>
      <c r="P10" s="30" t="s">
        <v>29</v>
      </c>
      <c r="Q10" s="89"/>
    </row>
    <row r="11" s="5" customFormat="1" ht="35" customHeight="1" spans="1:17">
      <c r="A11" s="25">
        <f>MAX($A$4:A10)+1</f>
        <v>2</v>
      </c>
      <c r="B11" s="29" t="s">
        <v>39</v>
      </c>
      <c r="C11" s="27" t="s">
        <v>40</v>
      </c>
      <c r="D11" s="29" t="s">
        <v>23</v>
      </c>
      <c r="E11" s="28" t="str">
        <f>VLOOKUP(C:C,[1]初步公示表汇总!C11:P51,3,FALSE)</f>
        <v>灵活就业</v>
      </c>
      <c r="F11" s="29" t="s">
        <v>41</v>
      </c>
      <c r="G11" s="29">
        <v>1</v>
      </c>
      <c r="H11" s="25"/>
      <c r="I11" s="73">
        <v>2600</v>
      </c>
      <c r="J11" s="25" t="s">
        <v>42</v>
      </c>
      <c r="K11" s="29" t="s">
        <v>27</v>
      </c>
      <c r="L11" s="29"/>
      <c r="M11" s="29"/>
      <c r="N11" s="29"/>
      <c r="O11" s="29" t="s">
        <v>43</v>
      </c>
      <c r="P11" s="25" t="s">
        <v>29</v>
      </c>
      <c r="Q11" s="89"/>
    </row>
    <row r="12" s="5" customFormat="1" ht="35" customHeight="1" spans="1:17">
      <c r="A12" s="25">
        <f>MAX($A$4:A11)+1</f>
        <v>3</v>
      </c>
      <c r="B12" s="29" t="s">
        <v>44</v>
      </c>
      <c r="C12" s="27" t="s">
        <v>45</v>
      </c>
      <c r="D12" s="29" t="s">
        <v>23</v>
      </c>
      <c r="E12" s="28" t="str">
        <f>VLOOKUP(C:C,[1]初步公示表汇总!C12:P52,3,FALSE)</f>
        <v>灵活就业</v>
      </c>
      <c r="F12" s="29" t="s">
        <v>46</v>
      </c>
      <c r="G12" s="31">
        <v>1</v>
      </c>
      <c r="H12" s="25"/>
      <c r="I12" s="74">
        <v>3000</v>
      </c>
      <c r="J12" s="25" t="s">
        <v>47</v>
      </c>
      <c r="K12" s="32" t="s">
        <v>27</v>
      </c>
      <c r="L12" s="32"/>
      <c r="M12" s="32"/>
      <c r="N12" s="32"/>
      <c r="O12" s="32" t="s">
        <v>48</v>
      </c>
      <c r="P12" s="25" t="s">
        <v>29</v>
      </c>
      <c r="Q12" s="90"/>
    </row>
    <row r="13" s="5" customFormat="1" ht="35" customHeight="1" spans="1:17">
      <c r="A13" s="25">
        <f>MAX($A$4:A12)+1</f>
        <v>4</v>
      </c>
      <c r="B13" s="29" t="s">
        <v>49</v>
      </c>
      <c r="C13" s="27" t="s">
        <v>50</v>
      </c>
      <c r="D13" s="29" t="s">
        <v>23</v>
      </c>
      <c r="E13" s="28" t="str">
        <f>VLOOKUP(C:C,[1]初步公示表汇总!C13:P53,3,FALSE)</f>
        <v>退休</v>
      </c>
      <c r="F13" s="29" t="s">
        <v>51</v>
      </c>
      <c r="G13" s="29">
        <v>1</v>
      </c>
      <c r="H13" s="25"/>
      <c r="I13" s="73">
        <v>1827</v>
      </c>
      <c r="J13" s="25" t="s">
        <v>52</v>
      </c>
      <c r="K13" s="29" t="s">
        <v>27</v>
      </c>
      <c r="L13" s="29"/>
      <c r="M13" s="29"/>
      <c r="N13" s="29"/>
      <c r="O13" s="29" t="s">
        <v>53</v>
      </c>
      <c r="P13" s="25" t="s">
        <v>29</v>
      </c>
      <c r="Q13" s="90"/>
    </row>
    <row r="14" s="6" customFormat="1" ht="35" customHeight="1" spans="1:17">
      <c r="A14" s="25">
        <f>MAX($A$4:A13)+1</f>
        <v>5</v>
      </c>
      <c r="B14" s="29" t="s">
        <v>54</v>
      </c>
      <c r="C14" s="27" t="s">
        <v>50</v>
      </c>
      <c r="D14" s="29" t="s">
        <v>23</v>
      </c>
      <c r="E14" s="28" t="str">
        <f>VLOOKUP(C:C,[1]初步公示表汇总!C14:P54,3,FALSE)</f>
        <v>退休</v>
      </c>
      <c r="F14" s="29" t="s">
        <v>55</v>
      </c>
      <c r="G14" s="29">
        <v>1</v>
      </c>
      <c r="H14" s="25"/>
      <c r="I14" s="73">
        <v>1417.94</v>
      </c>
      <c r="J14" s="25" t="s">
        <v>56</v>
      </c>
      <c r="K14" s="29" t="s">
        <v>27</v>
      </c>
      <c r="L14" s="29"/>
      <c r="M14" s="29"/>
      <c r="N14" s="29"/>
      <c r="O14" s="29" t="s">
        <v>57</v>
      </c>
      <c r="P14" s="25" t="s">
        <v>29</v>
      </c>
      <c r="Q14" s="91"/>
    </row>
    <row r="15" s="5" customFormat="1" ht="35" customHeight="1" spans="1:17">
      <c r="A15" s="25">
        <f>MAX($A$4:A14)+1</f>
        <v>6</v>
      </c>
      <c r="B15" s="29" t="s">
        <v>58</v>
      </c>
      <c r="C15" s="27" t="s">
        <v>59</v>
      </c>
      <c r="D15" s="29" t="s">
        <v>23</v>
      </c>
      <c r="E15" s="28" t="str">
        <f>VLOOKUP(C:C,[1]初步公示表汇总!C15:P55,3,FALSE)</f>
        <v>退休</v>
      </c>
      <c r="F15" s="29" t="s">
        <v>60</v>
      </c>
      <c r="G15" s="29">
        <v>1</v>
      </c>
      <c r="H15" s="25"/>
      <c r="I15" s="73">
        <v>2900</v>
      </c>
      <c r="J15" s="25" t="s">
        <v>61</v>
      </c>
      <c r="K15" s="29" t="s">
        <v>27</v>
      </c>
      <c r="L15" s="29"/>
      <c r="M15" s="29"/>
      <c r="N15" s="29"/>
      <c r="O15" s="29" t="s">
        <v>62</v>
      </c>
      <c r="P15" s="25" t="s">
        <v>29</v>
      </c>
      <c r="Q15" s="90"/>
    </row>
    <row r="16" s="5" customFormat="1" ht="35" customHeight="1" spans="1:17">
      <c r="A16" s="25">
        <f>MAX($A$4:A15)+1</f>
        <v>7</v>
      </c>
      <c r="B16" s="29" t="s">
        <v>63</v>
      </c>
      <c r="C16" s="27" t="s">
        <v>64</v>
      </c>
      <c r="D16" s="29" t="s">
        <v>23</v>
      </c>
      <c r="E16" s="28" t="str">
        <f>VLOOKUP(C:C,[1]初步公示表汇总!C16:P56,3,FALSE)</f>
        <v>灵活就业</v>
      </c>
      <c r="F16" s="29" t="s">
        <v>65</v>
      </c>
      <c r="G16" s="29">
        <v>1</v>
      </c>
      <c r="H16" s="25"/>
      <c r="I16" s="73">
        <v>2070</v>
      </c>
      <c r="J16" s="25" t="s">
        <v>42</v>
      </c>
      <c r="K16" s="29"/>
      <c r="L16" s="29"/>
      <c r="M16" s="29"/>
      <c r="N16" s="29" t="s">
        <v>27</v>
      </c>
      <c r="O16" s="29" t="s">
        <v>66</v>
      </c>
      <c r="P16" s="25" t="s">
        <v>29</v>
      </c>
      <c r="Q16" s="90"/>
    </row>
    <row r="17" s="5" customFormat="1" ht="35" customHeight="1" spans="1:17">
      <c r="A17" s="25">
        <f>MAX($A$4:A16)+1</f>
        <v>8</v>
      </c>
      <c r="B17" s="29" t="s">
        <v>67</v>
      </c>
      <c r="C17" s="27" t="s">
        <v>68</v>
      </c>
      <c r="D17" s="29" t="s">
        <v>23</v>
      </c>
      <c r="E17" s="28" t="str">
        <f>VLOOKUP(C:C,[1]初步公示表汇总!C17:P57,3,FALSE)</f>
        <v>灵活就业</v>
      </c>
      <c r="F17" s="29" t="s">
        <v>69</v>
      </c>
      <c r="G17" s="29">
        <v>1</v>
      </c>
      <c r="H17" s="25"/>
      <c r="I17" s="73">
        <v>3000</v>
      </c>
      <c r="J17" s="25" t="s">
        <v>70</v>
      </c>
      <c r="K17" s="29"/>
      <c r="L17" s="29"/>
      <c r="M17" s="29"/>
      <c r="N17" s="29" t="s">
        <v>27</v>
      </c>
      <c r="O17" s="29" t="s">
        <v>71</v>
      </c>
      <c r="P17" s="25" t="s">
        <v>29</v>
      </c>
      <c r="Q17" s="90"/>
    </row>
    <row r="18" s="5" customFormat="1" ht="35" customHeight="1" spans="1:17">
      <c r="A18" s="25">
        <f>MAX($A$4:A17)+1</f>
        <v>9</v>
      </c>
      <c r="B18" s="29" t="s">
        <v>72</v>
      </c>
      <c r="C18" s="27" t="s">
        <v>73</v>
      </c>
      <c r="D18" s="29" t="s">
        <v>23</v>
      </c>
      <c r="E18" s="28" t="str">
        <f>VLOOKUP(C:C,[1]初步公示表汇总!C18:P58,3,FALSE)</f>
        <v>灵活就业</v>
      </c>
      <c r="F18" s="32" t="s">
        <v>74</v>
      </c>
      <c r="G18" s="32">
        <v>2</v>
      </c>
      <c r="H18" s="25"/>
      <c r="I18" s="74">
        <v>1500</v>
      </c>
      <c r="J18" s="25" t="s">
        <v>70</v>
      </c>
      <c r="K18" s="32" t="s">
        <v>27</v>
      </c>
      <c r="L18" s="32"/>
      <c r="M18" s="32"/>
      <c r="N18" s="32"/>
      <c r="O18" s="29" t="s">
        <v>75</v>
      </c>
      <c r="P18" s="25" t="s">
        <v>29</v>
      </c>
      <c r="Q18" s="90"/>
    </row>
    <row r="19" s="5" customFormat="1" ht="35" customHeight="1" spans="1:17">
      <c r="A19" s="30"/>
      <c r="B19" s="29" t="s">
        <v>76</v>
      </c>
      <c r="C19" s="27" t="s">
        <v>77</v>
      </c>
      <c r="D19" s="29" t="s">
        <v>36</v>
      </c>
      <c r="E19" s="28" t="str">
        <f>VLOOKUP(C:C,[1]初步公示表汇总!C19:P59,3,FALSE)</f>
        <v>灵活就业</v>
      </c>
      <c r="F19" s="33"/>
      <c r="G19" s="33"/>
      <c r="H19" s="30"/>
      <c r="I19" s="75"/>
      <c r="J19" s="30"/>
      <c r="K19" s="33"/>
      <c r="L19" s="33"/>
      <c r="M19" s="33"/>
      <c r="N19" s="33"/>
      <c r="O19" s="29" t="s">
        <v>78</v>
      </c>
      <c r="P19" s="30" t="s">
        <v>29</v>
      </c>
      <c r="Q19" s="89"/>
    </row>
    <row r="20" s="5" customFormat="1" ht="35" customHeight="1" spans="1:17">
      <c r="A20" s="25">
        <f>MAX($A$4:A19)+1</f>
        <v>10</v>
      </c>
      <c r="B20" s="29" t="s">
        <v>79</v>
      </c>
      <c r="C20" s="27" t="s">
        <v>80</v>
      </c>
      <c r="D20" s="29" t="s">
        <v>23</v>
      </c>
      <c r="E20" s="28" t="str">
        <f>VLOOKUP(C:C,[1]初步公示表汇总!C20:P60,3,FALSE)</f>
        <v>无</v>
      </c>
      <c r="F20" s="32" t="s">
        <v>81</v>
      </c>
      <c r="G20" s="32">
        <v>2</v>
      </c>
      <c r="H20" s="25"/>
      <c r="I20" s="74">
        <v>0</v>
      </c>
      <c r="J20" s="25" t="s">
        <v>82</v>
      </c>
      <c r="K20" s="32"/>
      <c r="L20" s="32" t="s">
        <v>27</v>
      </c>
      <c r="M20" s="32"/>
      <c r="N20" s="32"/>
      <c r="O20" s="32" t="s">
        <v>83</v>
      </c>
      <c r="P20" s="25" t="s">
        <v>29</v>
      </c>
      <c r="Q20" s="90"/>
    </row>
    <row r="21" s="5" customFormat="1" ht="35" customHeight="1" spans="1:17">
      <c r="A21" s="30"/>
      <c r="B21" s="29" t="s">
        <v>84</v>
      </c>
      <c r="C21" s="27" t="s">
        <v>85</v>
      </c>
      <c r="D21" s="29" t="s">
        <v>86</v>
      </c>
      <c r="E21" s="28" t="str">
        <f>VLOOKUP(C:C,[1]初步公示表汇总!C21:P61,3,FALSE)</f>
        <v>无</v>
      </c>
      <c r="F21" s="33"/>
      <c r="G21" s="33"/>
      <c r="H21" s="30"/>
      <c r="I21" s="75"/>
      <c r="J21" s="30"/>
      <c r="K21" s="33"/>
      <c r="L21" s="33"/>
      <c r="M21" s="33"/>
      <c r="N21" s="33"/>
      <c r="O21" s="33"/>
      <c r="P21" s="30" t="s">
        <v>29</v>
      </c>
      <c r="Q21" s="90"/>
    </row>
    <row r="22" s="5" customFormat="1" ht="35" customHeight="1" spans="1:17">
      <c r="A22" s="25">
        <f>MAX($A$4:A21)+1</f>
        <v>11</v>
      </c>
      <c r="B22" s="29" t="s">
        <v>87</v>
      </c>
      <c r="C22" s="27" t="s">
        <v>88</v>
      </c>
      <c r="D22" s="29" t="s">
        <v>23</v>
      </c>
      <c r="E22" s="28" t="str">
        <f>VLOOKUP(C:C,[1]初步公示表汇总!C22:P62,3,FALSE)</f>
        <v>无</v>
      </c>
      <c r="F22" s="29" t="s">
        <v>89</v>
      </c>
      <c r="G22" s="29">
        <v>1</v>
      </c>
      <c r="H22" s="25"/>
      <c r="I22" s="73">
        <v>1200</v>
      </c>
      <c r="J22" s="25" t="s">
        <v>90</v>
      </c>
      <c r="K22" s="29" t="s">
        <v>27</v>
      </c>
      <c r="L22" s="29"/>
      <c r="M22" s="29"/>
      <c r="N22" s="29"/>
      <c r="O22" s="29" t="s">
        <v>91</v>
      </c>
      <c r="P22" s="25" t="s">
        <v>29</v>
      </c>
      <c r="Q22" s="89"/>
    </row>
    <row r="23" s="5" customFormat="1" ht="35" customHeight="1" spans="1:17">
      <c r="A23" s="25">
        <f>MAX($A$4:A22)+1</f>
        <v>12</v>
      </c>
      <c r="B23" s="29" t="s">
        <v>92</v>
      </c>
      <c r="C23" s="27" t="s">
        <v>93</v>
      </c>
      <c r="D23" s="29" t="s">
        <v>23</v>
      </c>
      <c r="E23" s="28" t="str">
        <f>VLOOKUP(C:C,[1]初步公示表汇总!C23:P63,3,FALSE)</f>
        <v>失业</v>
      </c>
      <c r="F23" s="29" t="s">
        <v>94</v>
      </c>
      <c r="G23" s="29">
        <v>1</v>
      </c>
      <c r="H23" s="25"/>
      <c r="I23" s="73">
        <v>0</v>
      </c>
      <c r="J23" s="25" t="s">
        <v>95</v>
      </c>
      <c r="K23" s="29" t="s">
        <v>27</v>
      </c>
      <c r="L23" s="29"/>
      <c r="M23" s="29"/>
      <c r="N23" s="29"/>
      <c r="O23" s="29" t="s">
        <v>96</v>
      </c>
      <c r="P23" s="25" t="s">
        <v>29</v>
      </c>
      <c r="Q23" s="89"/>
    </row>
    <row r="24" s="5" customFormat="1" ht="35" customHeight="1" spans="1:17">
      <c r="A24" s="25">
        <f>MAX($A$4:A23)+1</f>
        <v>13</v>
      </c>
      <c r="B24" s="29" t="s">
        <v>97</v>
      </c>
      <c r="C24" s="27" t="s">
        <v>98</v>
      </c>
      <c r="D24" s="29" t="s">
        <v>23</v>
      </c>
      <c r="E24" s="28" t="str">
        <f>VLOOKUP(C:C,[1]初步公示表汇总!C24:P64,3,FALSE)</f>
        <v>灵活就业</v>
      </c>
      <c r="F24" s="32" t="s">
        <v>99</v>
      </c>
      <c r="G24" s="32">
        <v>2</v>
      </c>
      <c r="H24" s="25" t="s">
        <v>100</v>
      </c>
      <c r="I24" s="74">
        <v>3000</v>
      </c>
      <c r="J24" s="25" t="s">
        <v>82</v>
      </c>
      <c r="K24" s="32"/>
      <c r="L24" s="32" t="s">
        <v>27</v>
      </c>
      <c r="M24" s="32"/>
      <c r="N24" s="32"/>
      <c r="O24" s="32" t="s">
        <v>101</v>
      </c>
      <c r="P24" s="25" t="s">
        <v>29</v>
      </c>
      <c r="Q24" s="90"/>
    </row>
    <row r="25" s="5" customFormat="1" ht="35" customHeight="1" spans="1:17">
      <c r="A25" s="30"/>
      <c r="B25" s="29" t="s">
        <v>102</v>
      </c>
      <c r="C25" s="27" t="s">
        <v>85</v>
      </c>
      <c r="D25" s="29" t="s">
        <v>103</v>
      </c>
      <c r="E25" s="28" t="s">
        <v>104</v>
      </c>
      <c r="F25" s="33"/>
      <c r="G25" s="33"/>
      <c r="H25" s="30"/>
      <c r="I25" s="75"/>
      <c r="J25" s="30"/>
      <c r="K25" s="33"/>
      <c r="L25" s="33"/>
      <c r="M25" s="33"/>
      <c r="N25" s="33"/>
      <c r="O25" s="33"/>
      <c r="P25" s="30" t="s">
        <v>29</v>
      </c>
      <c r="Q25" s="90"/>
    </row>
    <row r="26" s="5" customFormat="1" ht="35" customHeight="1" spans="1:17">
      <c r="A26" s="34">
        <f>MAX($A$4:A25)+1</f>
        <v>14</v>
      </c>
      <c r="B26" s="35" t="s">
        <v>105</v>
      </c>
      <c r="C26" s="27" t="s">
        <v>106</v>
      </c>
      <c r="D26" s="35" t="s">
        <v>23</v>
      </c>
      <c r="E26" s="28" t="str">
        <f>VLOOKUP(C:C,[1]初步公示表汇总!C26:P66,3,FALSE)</f>
        <v>离退休</v>
      </c>
      <c r="F26" s="35" t="s">
        <v>107</v>
      </c>
      <c r="G26" s="35">
        <v>1</v>
      </c>
      <c r="H26" s="34"/>
      <c r="I26" s="35" t="s">
        <v>108</v>
      </c>
      <c r="J26" s="34" t="s">
        <v>109</v>
      </c>
      <c r="K26" s="35" t="s">
        <v>27</v>
      </c>
      <c r="L26" s="35"/>
      <c r="M26" s="35"/>
      <c r="N26" s="35"/>
      <c r="O26" s="35" t="s">
        <v>110</v>
      </c>
      <c r="P26" s="34" t="s">
        <v>29</v>
      </c>
      <c r="Q26" s="90"/>
    </row>
    <row r="27" s="5" customFormat="1" ht="35" customHeight="1" spans="1:17">
      <c r="A27" s="34">
        <f>MAX($A$4:A26)+1</f>
        <v>15</v>
      </c>
      <c r="B27" s="35" t="s">
        <v>111</v>
      </c>
      <c r="C27" s="27" t="s">
        <v>112</v>
      </c>
      <c r="D27" s="35" t="s">
        <v>23</v>
      </c>
      <c r="E27" s="28" t="str">
        <f>VLOOKUP(C:C,[1]初步公示表汇总!C27:P67,3,FALSE)</f>
        <v>离退休</v>
      </c>
      <c r="F27" s="35" t="s">
        <v>113</v>
      </c>
      <c r="G27" s="35">
        <v>1</v>
      </c>
      <c r="H27" s="34"/>
      <c r="I27" s="35" t="s">
        <v>114</v>
      </c>
      <c r="J27" s="34" t="s">
        <v>115</v>
      </c>
      <c r="K27" s="35"/>
      <c r="L27" s="35"/>
      <c r="M27" s="35"/>
      <c r="N27" s="35" t="s">
        <v>27</v>
      </c>
      <c r="O27" s="35" t="s">
        <v>116</v>
      </c>
      <c r="P27" s="34" t="s">
        <v>29</v>
      </c>
      <c r="Q27" s="90"/>
    </row>
    <row r="28" s="5" customFormat="1" ht="35" customHeight="1" spans="1:17">
      <c r="A28" s="25">
        <f>MAX($A$4:A27)+1</f>
        <v>16</v>
      </c>
      <c r="B28" s="36" t="s">
        <v>117</v>
      </c>
      <c r="C28" s="27" t="s">
        <v>118</v>
      </c>
      <c r="D28" s="26" t="s">
        <v>23</v>
      </c>
      <c r="E28" s="28" t="str">
        <f>VLOOKUP(C:C,[1]初步公示表汇总!C28:P68,3,FALSE)</f>
        <v>清城区机关事务管理局</v>
      </c>
      <c r="F28" s="29" t="s">
        <v>119</v>
      </c>
      <c r="G28" s="29">
        <v>4</v>
      </c>
      <c r="H28" s="25" t="s">
        <v>120</v>
      </c>
      <c r="I28" s="35" t="s">
        <v>121</v>
      </c>
      <c r="J28" s="25" t="s">
        <v>122</v>
      </c>
      <c r="K28" s="29"/>
      <c r="L28" s="29"/>
      <c r="M28" s="29" t="s">
        <v>27</v>
      </c>
      <c r="N28" s="29"/>
      <c r="O28" s="29" t="s">
        <v>123</v>
      </c>
      <c r="P28" s="25" t="s">
        <v>29</v>
      </c>
      <c r="Q28" s="90"/>
    </row>
    <row r="29" s="5" customFormat="1" ht="35" customHeight="1" spans="1:17">
      <c r="A29" s="30"/>
      <c r="B29" s="36" t="s">
        <v>124</v>
      </c>
      <c r="C29" s="27" t="s">
        <v>125</v>
      </c>
      <c r="D29" s="26" t="s">
        <v>36</v>
      </c>
      <c r="E29" s="28" t="str">
        <f>VLOOKUP(C:C,[1]初步公示表汇总!C29:P69,3,FALSE)</f>
        <v>病养</v>
      </c>
      <c r="F29" s="29"/>
      <c r="G29" s="29"/>
      <c r="H29" s="30"/>
      <c r="I29" s="35"/>
      <c r="J29" s="30"/>
      <c r="K29" s="29"/>
      <c r="L29" s="29"/>
      <c r="M29" s="29"/>
      <c r="N29" s="29"/>
      <c r="O29" s="29" t="s">
        <v>126</v>
      </c>
      <c r="P29" s="30" t="s">
        <v>29</v>
      </c>
      <c r="Q29" s="89"/>
    </row>
    <row r="30" s="5" customFormat="1" ht="35" customHeight="1" spans="1:17">
      <c r="A30" s="30"/>
      <c r="B30" s="36" t="s">
        <v>127</v>
      </c>
      <c r="C30" s="27" t="s">
        <v>128</v>
      </c>
      <c r="D30" s="26" t="s">
        <v>129</v>
      </c>
      <c r="E30" s="28" t="str">
        <f>VLOOKUP(C:C,[1]初步公示表汇总!C30:P70,3,FALSE)</f>
        <v>在读学生</v>
      </c>
      <c r="F30" s="29"/>
      <c r="G30" s="29"/>
      <c r="H30" s="30"/>
      <c r="I30" s="35"/>
      <c r="J30" s="30"/>
      <c r="K30" s="29"/>
      <c r="L30" s="29"/>
      <c r="M30" s="29"/>
      <c r="N30" s="29"/>
      <c r="O30" s="29"/>
      <c r="P30" s="30" t="s">
        <v>29</v>
      </c>
      <c r="Q30" s="89"/>
    </row>
    <row r="31" s="5" customFormat="1" ht="35" customHeight="1" spans="1:17">
      <c r="A31" s="30"/>
      <c r="B31" s="36" t="s">
        <v>130</v>
      </c>
      <c r="C31" s="27" t="s">
        <v>131</v>
      </c>
      <c r="D31" s="26" t="s">
        <v>32</v>
      </c>
      <c r="E31" s="28" t="str">
        <f>VLOOKUP(C:C,[1]初步公示表汇总!C31:P71,3,FALSE)</f>
        <v>在读学生</v>
      </c>
      <c r="F31" s="29"/>
      <c r="G31" s="29"/>
      <c r="H31" s="30"/>
      <c r="I31" s="35"/>
      <c r="J31" s="30"/>
      <c r="K31" s="29"/>
      <c r="L31" s="29"/>
      <c r="M31" s="29"/>
      <c r="N31" s="29"/>
      <c r="O31" s="29"/>
      <c r="P31" s="30" t="s">
        <v>29</v>
      </c>
      <c r="Q31" s="89"/>
    </row>
    <row r="32" s="5" customFormat="1" ht="35" customHeight="1" spans="1:17">
      <c r="A32" s="25">
        <f>MAX($A$4:A31)+1</f>
        <v>17</v>
      </c>
      <c r="B32" s="36" t="s">
        <v>132</v>
      </c>
      <c r="C32" s="27" t="s">
        <v>133</v>
      </c>
      <c r="D32" s="26" t="s">
        <v>23</v>
      </c>
      <c r="E32" s="28" t="str">
        <f>VLOOKUP(C:C,[1]初步公示表汇总!C32:P72,3,FALSE)</f>
        <v>清城区人民政府洲心街道办事处</v>
      </c>
      <c r="F32" s="29" t="s">
        <v>134</v>
      </c>
      <c r="G32" s="29">
        <v>4</v>
      </c>
      <c r="H32" s="25"/>
      <c r="I32" s="35" t="s">
        <v>135</v>
      </c>
      <c r="J32" s="25" t="s">
        <v>136</v>
      </c>
      <c r="K32" s="29"/>
      <c r="L32" s="29"/>
      <c r="M32" s="29" t="s">
        <v>27</v>
      </c>
      <c r="N32" s="29"/>
      <c r="O32" s="29" t="s">
        <v>137</v>
      </c>
      <c r="P32" s="25" t="s">
        <v>29</v>
      </c>
      <c r="Q32" s="90"/>
    </row>
    <row r="33" s="5" customFormat="1" ht="35" customHeight="1" spans="1:17">
      <c r="A33" s="30"/>
      <c r="B33" s="36" t="s">
        <v>138</v>
      </c>
      <c r="C33" s="27" t="s">
        <v>139</v>
      </c>
      <c r="D33" s="26" t="s">
        <v>86</v>
      </c>
      <c r="E33" s="28" t="str">
        <f>VLOOKUP(C:C,[1]初步公示表汇总!C33:P73,3,FALSE)</f>
        <v>退养</v>
      </c>
      <c r="F33" s="29"/>
      <c r="G33" s="29"/>
      <c r="H33" s="30"/>
      <c r="I33" s="35"/>
      <c r="J33" s="30"/>
      <c r="K33" s="29"/>
      <c r="L33" s="29"/>
      <c r="M33" s="29"/>
      <c r="N33" s="29"/>
      <c r="O33" s="29" t="s">
        <v>140</v>
      </c>
      <c r="P33" s="30" t="s">
        <v>29</v>
      </c>
      <c r="Q33" s="90"/>
    </row>
    <row r="34" s="5" customFormat="1" ht="35" customHeight="1" spans="1:17">
      <c r="A34" s="30"/>
      <c r="B34" s="36" t="s">
        <v>141</v>
      </c>
      <c r="C34" s="27" t="s">
        <v>142</v>
      </c>
      <c r="D34" s="26" t="s">
        <v>143</v>
      </c>
      <c r="E34" s="28" t="str">
        <f>VLOOKUP(C:C,[1]初步公示表汇总!C34:P74,3,FALSE)</f>
        <v>退养</v>
      </c>
      <c r="F34" s="29"/>
      <c r="G34" s="29"/>
      <c r="H34" s="30"/>
      <c r="I34" s="35"/>
      <c r="J34" s="30"/>
      <c r="K34" s="29"/>
      <c r="L34" s="29"/>
      <c r="M34" s="29"/>
      <c r="N34" s="29"/>
      <c r="O34" s="29" t="s">
        <v>144</v>
      </c>
      <c r="P34" s="30" t="s">
        <v>29</v>
      </c>
      <c r="Q34" s="90"/>
    </row>
    <row r="35" s="5" customFormat="1" ht="35" customHeight="1" spans="1:17">
      <c r="A35" s="30"/>
      <c r="B35" s="36" t="s">
        <v>145</v>
      </c>
      <c r="C35" s="27" t="s">
        <v>146</v>
      </c>
      <c r="D35" s="26" t="s">
        <v>129</v>
      </c>
      <c r="E35" s="28" t="str">
        <f>VLOOKUP(C:C,[1]初步公示表汇总!C35:P75,3,FALSE)</f>
        <v>在读学生</v>
      </c>
      <c r="F35" s="29"/>
      <c r="G35" s="29"/>
      <c r="H35" s="30"/>
      <c r="I35" s="35"/>
      <c r="J35" s="30"/>
      <c r="K35" s="29"/>
      <c r="L35" s="29"/>
      <c r="M35" s="29"/>
      <c r="N35" s="29"/>
      <c r="O35" s="29"/>
      <c r="P35" s="30" t="s">
        <v>29</v>
      </c>
      <c r="Q35" s="90"/>
    </row>
    <row r="36" s="5" customFormat="1" ht="35" customHeight="1" spans="1:17">
      <c r="A36" s="25">
        <f>MAX($A$4:A35)+1</f>
        <v>18</v>
      </c>
      <c r="B36" s="36" t="s">
        <v>147</v>
      </c>
      <c r="C36" s="27" t="s">
        <v>148</v>
      </c>
      <c r="D36" s="26" t="s">
        <v>23</v>
      </c>
      <c r="E36" s="28" t="str">
        <f>VLOOKUP(C:C,[1]初步公示表汇总!C36:P76,3,FALSE)</f>
        <v>退休</v>
      </c>
      <c r="F36" s="29" t="s">
        <v>149</v>
      </c>
      <c r="G36" s="29">
        <v>1</v>
      </c>
      <c r="H36" s="25"/>
      <c r="I36" s="35" t="s">
        <v>150</v>
      </c>
      <c r="J36" s="25" t="s">
        <v>151</v>
      </c>
      <c r="K36" s="29" t="s">
        <v>27</v>
      </c>
      <c r="L36" s="29"/>
      <c r="M36" s="29"/>
      <c r="N36" s="29"/>
      <c r="O36" s="29" t="s">
        <v>152</v>
      </c>
      <c r="P36" s="25" t="s">
        <v>29</v>
      </c>
      <c r="Q36" s="90"/>
    </row>
    <row r="37" s="5" customFormat="1" ht="35" customHeight="1" spans="1:17">
      <c r="A37" s="25">
        <f>MAX($A$4:A36)+1</f>
        <v>19</v>
      </c>
      <c r="B37" s="36" t="s">
        <v>153</v>
      </c>
      <c r="C37" s="27" t="s">
        <v>154</v>
      </c>
      <c r="D37" s="26" t="s">
        <v>23</v>
      </c>
      <c r="E37" s="28" t="str">
        <f>VLOOKUP(C:C,[1]初步公示表汇总!C37:P77,3,FALSE)</f>
        <v>灵活就业</v>
      </c>
      <c r="F37" s="29" t="s">
        <v>155</v>
      </c>
      <c r="G37" s="29">
        <v>4</v>
      </c>
      <c r="H37" s="25"/>
      <c r="I37" s="35" t="s">
        <v>156</v>
      </c>
      <c r="J37" s="25" t="s">
        <v>157</v>
      </c>
      <c r="K37" s="29"/>
      <c r="L37" s="29"/>
      <c r="M37" s="29" t="s">
        <v>27</v>
      </c>
      <c r="N37" s="29"/>
      <c r="O37" s="29" t="s">
        <v>158</v>
      </c>
      <c r="P37" s="25" t="s">
        <v>29</v>
      </c>
      <c r="Q37" s="90"/>
    </row>
    <row r="38" s="5" customFormat="1" ht="35" customHeight="1" spans="1:17">
      <c r="A38" s="30"/>
      <c r="B38" s="36" t="s">
        <v>159</v>
      </c>
      <c r="C38" s="27" t="s">
        <v>160</v>
      </c>
      <c r="D38" s="26" t="s">
        <v>36</v>
      </c>
      <c r="E38" s="28" t="str">
        <f>VLOOKUP(C:C,[1]初步公示表汇总!C38:P78,3,FALSE)</f>
        <v>无</v>
      </c>
      <c r="F38" s="29"/>
      <c r="G38" s="29"/>
      <c r="H38" s="30"/>
      <c r="I38" s="35"/>
      <c r="J38" s="30"/>
      <c r="K38" s="29"/>
      <c r="L38" s="29"/>
      <c r="M38" s="29"/>
      <c r="N38" s="29"/>
      <c r="O38" s="29" t="s">
        <v>161</v>
      </c>
      <c r="P38" s="30" t="s">
        <v>29</v>
      </c>
      <c r="Q38" s="90"/>
    </row>
    <row r="39" s="5" customFormat="1" ht="35" customHeight="1" spans="1:17">
      <c r="A39" s="30"/>
      <c r="B39" s="36" t="s">
        <v>162</v>
      </c>
      <c r="C39" s="27" t="s">
        <v>163</v>
      </c>
      <c r="D39" s="26" t="s">
        <v>32</v>
      </c>
      <c r="E39" s="28" t="str">
        <f>VLOOKUP(C:C,[1]初步公示表汇总!C39:P79,3,FALSE)</f>
        <v>在读学生</v>
      </c>
      <c r="F39" s="29"/>
      <c r="G39" s="29"/>
      <c r="H39" s="30"/>
      <c r="I39" s="35"/>
      <c r="J39" s="30"/>
      <c r="K39" s="29"/>
      <c r="L39" s="29"/>
      <c r="M39" s="29"/>
      <c r="N39" s="29"/>
      <c r="O39" s="29"/>
      <c r="P39" s="30" t="s">
        <v>29</v>
      </c>
      <c r="Q39" s="90"/>
    </row>
    <row r="40" s="5" customFormat="1" ht="35" customHeight="1" spans="1:17">
      <c r="A40" s="37"/>
      <c r="B40" s="36" t="s">
        <v>164</v>
      </c>
      <c r="C40" s="27" t="s">
        <v>165</v>
      </c>
      <c r="D40" s="26" t="s">
        <v>129</v>
      </c>
      <c r="E40" s="28" t="str">
        <f>VLOOKUP(C:C,[1]初步公示表汇总!C40:P80,3,FALSE)</f>
        <v>学龄前儿童</v>
      </c>
      <c r="F40" s="29"/>
      <c r="G40" s="29"/>
      <c r="H40" s="37"/>
      <c r="I40" s="35"/>
      <c r="J40" s="37"/>
      <c r="K40" s="29"/>
      <c r="L40" s="29"/>
      <c r="M40" s="29"/>
      <c r="N40" s="29"/>
      <c r="O40" s="29"/>
      <c r="P40" s="37" t="s">
        <v>29</v>
      </c>
      <c r="Q40" s="90"/>
    </row>
    <row r="41" s="5" customFormat="1" ht="35" customHeight="1" spans="1:17">
      <c r="A41" s="34">
        <f>MAX($A$4:A40)+1</f>
        <v>20</v>
      </c>
      <c r="B41" s="34" t="s">
        <v>166</v>
      </c>
      <c r="C41" s="27" t="s">
        <v>167</v>
      </c>
      <c r="D41" s="34" t="s">
        <v>23</v>
      </c>
      <c r="E41" s="28" t="str">
        <f>VLOOKUP(C:C,[1]初步公示表汇总!C41:P81,3,FALSE)</f>
        <v>无</v>
      </c>
      <c r="F41" s="34" t="s">
        <v>168</v>
      </c>
      <c r="G41" s="34">
        <v>1</v>
      </c>
      <c r="H41" s="34" t="s">
        <v>169</v>
      </c>
      <c r="I41" s="34">
        <v>913</v>
      </c>
      <c r="J41" s="34" t="s">
        <v>170</v>
      </c>
      <c r="K41" s="76"/>
      <c r="L41" s="76"/>
      <c r="M41" s="76"/>
      <c r="N41" s="34" t="s">
        <v>27</v>
      </c>
      <c r="O41" s="29" t="s">
        <v>171</v>
      </c>
      <c r="P41" s="34" t="s">
        <v>29</v>
      </c>
      <c r="Q41" s="90"/>
    </row>
    <row r="42" s="5" customFormat="1" ht="41" customHeight="1" spans="1:17">
      <c r="A42" s="38" t="s">
        <v>172</v>
      </c>
      <c r="B42" s="38"/>
      <c r="C42" s="39"/>
      <c r="D42" s="38"/>
      <c r="E42" s="38"/>
      <c r="F42" s="38"/>
      <c r="G42" s="38"/>
      <c r="H42" s="38"/>
      <c r="I42" s="77"/>
      <c r="J42" s="78"/>
      <c r="K42" s="38"/>
      <c r="L42" s="38"/>
      <c r="M42" s="38"/>
      <c r="N42" s="38"/>
      <c r="O42" s="38"/>
      <c r="P42" s="38"/>
      <c r="Q42" s="92"/>
    </row>
    <row r="43" s="5" customFormat="1" customHeight="1" spans="1:17">
      <c r="A43" s="23" t="s">
        <v>3</v>
      </c>
      <c r="B43" s="23" t="s">
        <v>4</v>
      </c>
      <c r="C43" s="24" t="s">
        <v>5</v>
      </c>
      <c r="D43" s="23" t="s">
        <v>6</v>
      </c>
      <c r="E43" s="23" t="s">
        <v>7</v>
      </c>
      <c r="F43" s="23" t="s">
        <v>8</v>
      </c>
      <c r="G43" s="23" t="s">
        <v>9</v>
      </c>
      <c r="H43" s="23" t="s">
        <v>10</v>
      </c>
      <c r="I43" s="67" t="s">
        <v>11</v>
      </c>
      <c r="J43" s="23" t="s">
        <v>12</v>
      </c>
      <c r="K43" s="23" t="s">
        <v>13</v>
      </c>
      <c r="L43" s="23"/>
      <c r="M43" s="23"/>
      <c r="N43" s="23"/>
      <c r="O43" s="23" t="s">
        <v>14</v>
      </c>
      <c r="P43" s="29" t="s">
        <v>15</v>
      </c>
      <c r="Q43" s="88"/>
    </row>
    <row r="44" s="5" customFormat="1" customHeight="1" spans="1:17">
      <c r="A44" s="23"/>
      <c r="B44" s="23"/>
      <c r="C44" s="24"/>
      <c r="D44" s="23"/>
      <c r="E44" s="23"/>
      <c r="F44" s="23"/>
      <c r="G44" s="23"/>
      <c r="H44" s="23"/>
      <c r="I44" s="67"/>
      <c r="J44" s="23"/>
      <c r="K44" s="23" t="s">
        <v>16</v>
      </c>
      <c r="L44" s="23"/>
      <c r="M44" s="23"/>
      <c r="N44" s="23" t="s">
        <v>17</v>
      </c>
      <c r="O44" s="23"/>
      <c r="P44" s="29"/>
      <c r="Q44" s="88"/>
    </row>
    <row r="45" s="5" customFormat="1" customHeight="1" spans="1:17">
      <c r="A45" s="23"/>
      <c r="B45" s="23"/>
      <c r="C45" s="24"/>
      <c r="D45" s="23"/>
      <c r="E45" s="23"/>
      <c r="F45" s="23"/>
      <c r="G45" s="23"/>
      <c r="H45" s="23"/>
      <c r="I45" s="67"/>
      <c r="J45" s="23"/>
      <c r="K45" s="65" t="s">
        <v>18</v>
      </c>
      <c r="L45" s="65" t="s">
        <v>19</v>
      </c>
      <c r="M45" s="65" t="s">
        <v>20</v>
      </c>
      <c r="N45" s="23"/>
      <c r="O45" s="23"/>
      <c r="P45" s="29"/>
      <c r="Q45" s="88"/>
    </row>
    <row r="46" s="5" customFormat="1" ht="35" customHeight="1" spans="1:17">
      <c r="A46" s="40">
        <f>MAX($A$4:A45)+1</f>
        <v>21</v>
      </c>
      <c r="B46" s="41" t="s">
        <v>173</v>
      </c>
      <c r="C46" s="42" t="s">
        <v>174</v>
      </c>
      <c r="D46" s="41" t="s">
        <v>23</v>
      </c>
      <c r="E46" s="43" t="str">
        <f>VLOOKUP(C:C,[1]初步公示表汇总!C52:P58,3,FALSE)</f>
        <v>中共清远市清城区委办公室</v>
      </c>
      <c r="F46" s="41" t="s">
        <v>175</v>
      </c>
      <c r="G46" s="44">
        <v>1</v>
      </c>
      <c r="H46" s="41"/>
      <c r="I46" s="79" t="s">
        <v>176</v>
      </c>
      <c r="J46" s="51" t="s">
        <v>177</v>
      </c>
      <c r="K46" s="41"/>
      <c r="L46" s="41"/>
      <c r="M46" s="41"/>
      <c r="N46" s="41" t="s">
        <v>27</v>
      </c>
      <c r="O46" s="41" t="s">
        <v>178</v>
      </c>
      <c r="P46" s="41" t="s">
        <v>179</v>
      </c>
      <c r="Q46" s="90"/>
    </row>
    <row r="47" s="5" customFormat="1" ht="35" customHeight="1" spans="1:17">
      <c r="A47" s="40">
        <f>MAX($A$4:A46)+1</f>
        <v>22</v>
      </c>
      <c r="B47" s="41" t="s">
        <v>180</v>
      </c>
      <c r="C47" s="42" t="s">
        <v>181</v>
      </c>
      <c r="D47" s="41" t="s">
        <v>23</v>
      </c>
      <c r="E47" s="43" t="str">
        <f>VLOOKUP(C:C,[1]初步公示表汇总!C53:P59,3,FALSE)</f>
        <v>清远市清城价格认证中心</v>
      </c>
      <c r="F47" s="41" t="s">
        <v>182</v>
      </c>
      <c r="G47" s="44">
        <v>1</v>
      </c>
      <c r="H47" s="41"/>
      <c r="I47" s="79" t="s">
        <v>176</v>
      </c>
      <c r="J47" s="51" t="s">
        <v>177</v>
      </c>
      <c r="K47" s="41"/>
      <c r="L47" s="41"/>
      <c r="M47" s="41"/>
      <c r="N47" s="41" t="s">
        <v>27</v>
      </c>
      <c r="O47" s="41" t="s">
        <v>183</v>
      </c>
      <c r="P47" s="41" t="s">
        <v>179</v>
      </c>
      <c r="Q47" s="90"/>
    </row>
    <row r="48" s="5" customFormat="1" ht="35" customHeight="1" spans="1:17">
      <c r="A48" s="40">
        <f>MAX($A$4:A47)+1</f>
        <v>23</v>
      </c>
      <c r="B48" s="45" t="s">
        <v>184</v>
      </c>
      <c r="C48" s="46" t="s">
        <v>185</v>
      </c>
      <c r="D48" s="45" t="s">
        <v>23</v>
      </c>
      <c r="E48" s="43" t="str">
        <f>VLOOKUP(C:C,[1]初步公示表汇总!C54:P60,3,FALSE)</f>
        <v>清远市德晟投资集团有限公司</v>
      </c>
      <c r="F48" s="45" t="s">
        <v>186</v>
      </c>
      <c r="G48" s="44">
        <v>1</v>
      </c>
      <c r="H48" s="45"/>
      <c r="I48" s="80" t="s">
        <v>176</v>
      </c>
      <c r="J48" s="45" t="s">
        <v>187</v>
      </c>
      <c r="K48" s="81"/>
      <c r="L48" s="81"/>
      <c r="M48" s="81"/>
      <c r="N48" s="45" t="s">
        <v>27</v>
      </c>
      <c r="O48" s="45" t="s">
        <v>188</v>
      </c>
      <c r="P48" s="45" t="s">
        <v>179</v>
      </c>
      <c r="Q48" s="90"/>
    </row>
    <row r="49" s="5" customFormat="1" ht="35" customHeight="1" spans="1:17">
      <c r="A49" s="40">
        <f>MAX($A$4:A48)+1</f>
        <v>24</v>
      </c>
      <c r="B49" s="45" t="s">
        <v>189</v>
      </c>
      <c r="C49" s="46" t="s">
        <v>190</v>
      </c>
      <c r="D49" s="45" t="s">
        <v>23</v>
      </c>
      <c r="E49" s="43" t="str">
        <f>VLOOKUP(C:C,[1]初步公示表汇总!C55:P61,3,FALSE)</f>
        <v>清远市清城区市场监督管理局</v>
      </c>
      <c r="F49" s="45" t="s">
        <v>191</v>
      </c>
      <c r="G49" s="44">
        <v>1</v>
      </c>
      <c r="H49" s="45"/>
      <c r="I49" s="45" t="s">
        <v>176</v>
      </c>
      <c r="J49" s="45" t="s">
        <v>192</v>
      </c>
      <c r="K49" s="81"/>
      <c r="L49" s="81"/>
      <c r="M49" s="81"/>
      <c r="N49" s="45" t="s">
        <v>27</v>
      </c>
      <c r="O49" s="45" t="s">
        <v>193</v>
      </c>
      <c r="P49" s="45" t="s">
        <v>179</v>
      </c>
      <c r="Q49" s="90"/>
    </row>
    <row r="50" s="5" customFormat="1" ht="35" customHeight="1" spans="1:17">
      <c r="A50" s="40">
        <f>MAX($A$4:A49)+1</f>
        <v>25</v>
      </c>
      <c r="B50" s="47" t="s">
        <v>194</v>
      </c>
      <c r="C50" s="46" t="s">
        <v>195</v>
      </c>
      <c r="D50" s="45" t="s">
        <v>23</v>
      </c>
      <c r="E50" s="43" t="str">
        <f>VLOOKUP(C:C,[1]初步公示表汇总!C56:P62,3,FALSE)</f>
        <v>清远市国源南粤人才服务有限公司</v>
      </c>
      <c r="F50" s="47" t="s">
        <v>196</v>
      </c>
      <c r="G50" s="44">
        <v>1</v>
      </c>
      <c r="H50" s="45"/>
      <c r="I50" s="45" t="s">
        <v>176</v>
      </c>
      <c r="J50" s="45" t="s">
        <v>187</v>
      </c>
      <c r="K50" s="81"/>
      <c r="L50" s="81"/>
      <c r="M50" s="81"/>
      <c r="N50" s="45" t="s">
        <v>27</v>
      </c>
      <c r="O50" s="47" t="s">
        <v>197</v>
      </c>
      <c r="P50" s="45" t="s">
        <v>179</v>
      </c>
      <c r="Q50" s="90"/>
    </row>
    <row r="51" s="5" customFormat="1" ht="35" customHeight="1" spans="1:17">
      <c r="A51" s="40">
        <f>MAX($A$4:A50)+1</f>
        <v>26</v>
      </c>
      <c r="B51" s="47" t="s">
        <v>198</v>
      </c>
      <c r="C51" s="46" t="s">
        <v>199</v>
      </c>
      <c r="D51" s="45" t="s">
        <v>23</v>
      </c>
      <c r="E51" s="43" t="str">
        <f>VLOOKUP(C:C,[1]初步公示表汇总!C57:P63,3,FALSE)</f>
        <v>广州医科大学附属清远医院</v>
      </c>
      <c r="F51" s="47" t="s">
        <v>200</v>
      </c>
      <c r="G51" s="44">
        <v>1</v>
      </c>
      <c r="H51" s="45"/>
      <c r="I51" s="45" t="s">
        <v>176</v>
      </c>
      <c r="J51" s="45" t="s">
        <v>201</v>
      </c>
      <c r="K51" s="81"/>
      <c r="L51" s="81"/>
      <c r="M51" s="81"/>
      <c r="N51" s="45" t="s">
        <v>27</v>
      </c>
      <c r="O51" s="47" t="s">
        <v>202</v>
      </c>
      <c r="P51" s="45" t="s">
        <v>179</v>
      </c>
      <c r="Q51" s="90"/>
    </row>
    <row r="52" s="5" customFormat="1" ht="50" customHeight="1" spans="1:17">
      <c r="A52" s="38" t="s">
        <v>203</v>
      </c>
      <c r="B52" s="38"/>
      <c r="C52" s="39"/>
      <c r="D52" s="38"/>
      <c r="E52" s="38"/>
      <c r="F52" s="38"/>
      <c r="G52" s="38"/>
      <c r="H52" s="38"/>
      <c r="I52" s="77"/>
      <c r="J52" s="78"/>
      <c r="K52" s="38"/>
      <c r="L52" s="38"/>
      <c r="M52" s="38"/>
      <c r="N52" s="38"/>
      <c r="O52" s="38"/>
      <c r="P52" s="38"/>
      <c r="Q52" s="92"/>
    </row>
    <row r="53" s="5" customFormat="1" customHeight="1" spans="1:17">
      <c r="A53" s="23" t="s">
        <v>3</v>
      </c>
      <c r="B53" s="23" t="s">
        <v>4</v>
      </c>
      <c r="C53" s="24" t="s">
        <v>5</v>
      </c>
      <c r="D53" s="23" t="s">
        <v>6</v>
      </c>
      <c r="E53" s="23" t="s">
        <v>7</v>
      </c>
      <c r="F53" s="23" t="s">
        <v>8</v>
      </c>
      <c r="G53" s="23" t="s">
        <v>9</v>
      </c>
      <c r="H53" s="23" t="s">
        <v>10</v>
      </c>
      <c r="I53" s="67" t="s">
        <v>11</v>
      </c>
      <c r="J53" s="23" t="s">
        <v>12</v>
      </c>
      <c r="K53" s="23" t="s">
        <v>13</v>
      </c>
      <c r="L53" s="23"/>
      <c r="M53" s="23"/>
      <c r="N53" s="23"/>
      <c r="O53" s="23" t="s">
        <v>14</v>
      </c>
      <c r="P53" s="29" t="s">
        <v>15</v>
      </c>
      <c r="Q53" s="88"/>
    </row>
    <row r="54" s="5" customFormat="1" customHeight="1" spans="1:17">
      <c r="A54" s="23"/>
      <c r="B54" s="23"/>
      <c r="C54" s="24"/>
      <c r="D54" s="23"/>
      <c r="E54" s="23"/>
      <c r="F54" s="23"/>
      <c r="G54" s="23"/>
      <c r="H54" s="23"/>
      <c r="I54" s="67"/>
      <c r="J54" s="23"/>
      <c r="K54" s="23" t="s">
        <v>16</v>
      </c>
      <c r="L54" s="23"/>
      <c r="M54" s="23"/>
      <c r="N54" s="23" t="s">
        <v>17</v>
      </c>
      <c r="O54" s="23"/>
      <c r="P54" s="29"/>
      <c r="Q54" s="88"/>
    </row>
    <row r="55" s="5" customFormat="1" customHeight="1" spans="1:17">
      <c r="A55" s="23"/>
      <c r="B55" s="23"/>
      <c r="C55" s="24"/>
      <c r="D55" s="23"/>
      <c r="E55" s="23"/>
      <c r="F55" s="23"/>
      <c r="G55" s="23"/>
      <c r="H55" s="23"/>
      <c r="I55" s="67"/>
      <c r="J55" s="23"/>
      <c r="K55" s="65" t="s">
        <v>18</v>
      </c>
      <c r="L55" s="65" t="s">
        <v>19</v>
      </c>
      <c r="M55" s="65" t="s">
        <v>20</v>
      </c>
      <c r="N55" s="23"/>
      <c r="O55" s="23"/>
      <c r="P55" s="29"/>
      <c r="Q55" s="88"/>
    </row>
    <row r="56" s="5" customFormat="1" ht="35" customHeight="1" spans="1:17">
      <c r="A56" s="41">
        <f>MAX($A$4:A51)+1</f>
        <v>27</v>
      </c>
      <c r="B56" s="41" t="s">
        <v>204</v>
      </c>
      <c r="C56" s="42" t="s">
        <v>205</v>
      </c>
      <c r="D56" s="41" t="s">
        <v>23</v>
      </c>
      <c r="E56" s="43" t="str">
        <f>VLOOKUP(C56:C61,[1]初步公示表汇总!C63:P69,3,FALSE)</f>
        <v>中共清远市清城区委办公室</v>
      </c>
      <c r="F56" s="41" t="s">
        <v>206</v>
      </c>
      <c r="G56" s="44">
        <v>1</v>
      </c>
      <c r="H56" s="41"/>
      <c r="I56" s="79" t="s">
        <v>176</v>
      </c>
      <c r="J56" s="51" t="s">
        <v>177</v>
      </c>
      <c r="K56" s="41"/>
      <c r="L56" s="41"/>
      <c r="M56" s="41"/>
      <c r="N56" s="41" t="s">
        <v>27</v>
      </c>
      <c r="O56" s="41" t="s">
        <v>207</v>
      </c>
      <c r="P56" s="41" t="s">
        <v>208</v>
      </c>
      <c r="Q56" s="89"/>
    </row>
    <row r="57" s="5" customFormat="1" ht="35" customHeight="1" spans="1:17">
      <c r="A57" s="41">
        <f>MAX($A$4:A56)+1</f>
        <v>28</v>
      </c>
      <c r="B57" s="41" t="s">
        <v>209</v>
      </c>
      <c r="C57" s="42" t="s">
        <v>210</v>
      </c>
      <c r="D57" s="41" t="s">
        <v>23</v>
      </c>
      <c r="E57" s="43" t="str">
        <f>VLOOKUP(C57:C62,[1]初步公示表汇总!C64:P70,3,FALSE)</f>
        <v>中共清远市清城区委办公室</v>
      </c>
      <c r="F57" s="41" t="s">
        <v>211</v>
      </c>
      <c r="G57" s="44">
        <v>1</v>
      </c>
      <c r="H57" s="41"/>
      <c r="I57" s="79" t="s">
        <v>176</v>
      </c>
      <c r="J57" s="51" t="s">
        <v>177</v>
      </c>
      <c r="K57" s="41"/>
      <c r="L57" s="41"/>
      <c r="M57" s="41"/>
      <c r="N57" s="41" t="s">
        <v>27</v>
      </c>
      <c r="O57" s="41" t="s">
        <v>212</v>
      </c>
      <c r="P57" s="41" t="s">
        <v>208</v>
      </c>
      <c r="Q57" s="89"/>
    </row>
    <row r="58" s="5" customFormat="1" ht="35" customHeight="1" spans="1:17">
      <c r="A58" s="41">
        <f>MAX($A$4:A57)+1</f>
        <v>29</v>
      </c>
      <c r="B58" s="29" t="s">
        <v>213</v>
      </c>
      <c r="C58" s="48" t="s">
        <v>214</v>
      </c>
      <c r="D58" s="29" t="s">
        <v>23</v>
      </c>
      <c r="E58" s="43" t="str">
        <f>VLOOKUP(C58:C63,[1]初步公示表汇总!C65:P71,3,FALSE)</f>
        <v>清远市清城区残疾人联合会</v>
      </c>
      <c r="F58" s="29" t="s">
        <v>215</v>
      </c>
      <c r="G58" s="44">
        <v>1</v>
      </c>
      <c r="H58" s="41"/>
      <c r="I58" s="79" t="s">
        <v>176</v>
      </c>
      <c r="J58" s="29" t="s">
        <v>216</v>
      </c>
      <c r="K58" s="29"/>
      <c r="L58" s="29"/>
      <c r="M58" s="29"/>
      <c r="N58" s="29" t="s">
        <v>27</v>
      </c>
      <c r="O58" s="29" t="s">
        <v>217</v>
      </c>
      <c r="P58" s="41" t="s">
        <v>208</v>
      </c>
      <c r="Q58" s="89"/>
    </row>
    <row r="59" s="5" customFormat="1" ht="35" customHeight="1" spans="1:17">
      <c r="A59" s="41">
        <f>MAX($A$4:A58)+1</f>
        <v>30</v>
      </c>
      <c r="B59" s="49" t="s">
        <v>218</v>
      </c>
      <c r="C59" s="50" t="s">
        <v>219</v>
      </c>
      <c r="D59" s="49" t="s">
        <v>23</v>
      </c>
      <c r="E59" s="43" t="str">
        <f>VLOOKUP(C59:C64,[1]初步公示表汇总!C66:P72,3,FALSE)</f>
        <v>广东清远高新技术产业开发区管理委会员党政办公室</v>
      </c>
      <c r="F59" s="51" t="s">
        <v>220</v>
      </c>
      <c r="G59" s="44">
        <v>1</v>
      </c>
      <c r="H59" s="52"/>
      <c r="I59" s="51" t="s">
        <v>176</v>
      </c>
      <c r="J59" s="49" t="s">
        <v>221</v>
      </c>
      <c r="K59" s="41"/>
      <c r="L59" s="41"/>
      <c r="M59" s="41"/>
      <c r="N59" s="41" t="s">
        <v>27</v>
      </c>
      <c r="O59" s="41" t="s">
        <v>222</v>
      </c>
      <c r="P59" s="41" t="s">
        <v>208</v>
      </c>
      <c r="Q59" s="90"/>
    </row>
    <row r="60" s="5" customFormat="1" ht="35" customHeight="1" spans="1:17">
      <c r="A60" s="41">
        <f>MAX($A$4:A59)+1</f>
        <v>31</v>
      </c>
      <c r="B60" s="47" t="s">
        <v>223</v>
      </c>
      <c r="C60" s="53" t="s">
        <v>224</v>
      </c>
      <c r="D60" s="41" t="s">
        <v>23</v>
      </c>
      <c r="E60" s="43" t="str">
        <f>VLOOKUP(C60:C65,[1]初步公示表汇总!C67:P73,3,FALSE)</f>
        <v>清远市住房和城乡建设局</v>
      </c>
      <c r="F60" s="47" t="s">
        <v>225</v>
      </c>
      <c r="G60" s="44">
        <v>1</v>
      </c>
      <c r="H60" s="54"/>
      <c r="I60" s="80" t="s">
        <v>176</v>
      </c>
      <c r="J60" s="45" t="s">
        <v>192</v>
      </c>
      <c r="K60" s="41"/>
      <c r="L60" s="41"/>
      <c r="M60" s="41"/>
      <c r="N60" s="41" t="s">
        <v>27</v>
      </c>
      <c r="O60" s="54" t="s">
        <v>226</v>
      </c>
      <c r="P60" s="41" t="s">
        <v>208</v>
      </c>
      <c r="Q60" s="90"/>
    </row>
    <row r="61" s="5" customFormat="1" ht="35" customHeight="1" spans="1:17">
      <c r="A61" s="41">
        <f>MAX($A$4:A60)+1</f>
        <v>32</v>
      </c>
      <c r="B61" s="45" t="s">
        <v>227</v>
      </c>
      <c r="C61" s="46" t="s">
        <v>228</v>
      </c>
      <c r="D61" s="45" t="s">
        <v>23</v>
      </c>
      <c r="E61" s="43" t="str">
        <f>VLOOKUP(C61:C66,[1]初步公示表汇总!C68:P74,3,FALSE)</f>
        <v>清远市清城区人民政府洲心街道办事处</v>
      </c>
      <c r="F61" s="41" t="s">
        <v>229</v>
      </c>
      <c r="G61" s="44">
        <v>1</v>
      </c>
      <c r="H61" s="45"/>
      <c r="I61" s="80" t="s">
        <v>176</v>
      </c>
      <c r="J61" s="45" t="s">
        <v>109</v>
      </c>
      <c r="K61" s="45"/>
      <c r="L61" s="41"/>
      <c r="M61" s="41"/>
      <c r="N61" s="41" t="s">
        <v>27</v>
      </c>
      <c r="O61" s="45" t="s">
        <v>230</v>
      </c>
      <c r="P61" s="41" t="s">
        <v>208</v>
      </c>
      <c r="Q61" s="90"/>
    </row>
    <row r="62" s="7" customFormat="1" ht="54" customHeight="1" spans="1:17">
      <c r="A62" s="55" t="s">
        <v>231</v>
      </c>
      <c r="B62" s="56"/>
      <c r="C62" s="57"/>
      <c r="D62" s="56"/>
      <c r="E62" s="56"/>
      <c r="F62" s="56"/>
      <c r="G62" s="56"/>
      <c r="H62" s="56"/>
      <c r="I62" s="82"/>
      <c r="J62" s="56"/>
      <c r="K62" s="56"/>
      <c r="L62" s="56"/>
      <c r="M62" s="56"/>
      <c r="N62" s="56"/>
      <c r="O62" s="56"/>
      <c r="P62" s="83"/>
      <c r="Q62" s="93"/>
    </row>
    <row r="63" s="7" customFormat="1" customHeight="1" spans="1:19">
      <c r="A63" s="58" t="s">
        <v>3</v>
      </c>
      <c r="B63" s="58" t="s">
        <v>4</v>
      </c>
      <c r="C63" s="59" t="s">
        <v>5</v>
      </c>
      <c r="D63" s="58" t="s">
        <v>6</v>
      </c>
      <c r="E63" s="58" t="s">
        <v>232</v>
      </c>
      <c r="F63" s="58" t="s">
        <v>8</v>
      </c>
      <c r="G63" s="58" t="s">
        <v>9</v>
      </c>
      <c r="H63" s="58" t="s">
        <v>10</v>
      </c>
      <c r="I63" s="84" t="s">
        <v>11</v>
      </c>
      <c r="J63" s="58" t="s">
        <v>233</v>
      </c>
      <c r="K63" s="58" t="s">
        <v>13</v>
      </c>
      <c r="L63" s="58"/>
      <c r="M63" s="58"/>
      <c r="N63" s="58"/>
      <c r="O63" s="58" t="s">
        <v>14</v>
      </c>
      <c r="P63" s="81" t="s">
        <v>15</v>
      </c>
      <c r="Q63" s="94"/>
      <c r="R63" s="1"/>
      <c r="S63" s="1"/>
    </row>
    <row r="64" s="7" customFormat="1" customHeight="1" spans="1:19">
      <c r="A64" s="58"/>
      <c r="B64" s="58"/>
      <c r="C64" s="59"/>
      <c r="D64" s="58"/>
      <c r="E64" s="58"/>
      <c r="F64" s="58"/>
      <c r="G64" s="58"/>
      <c r="H64" s="58"/>
      <c r="I64" s="84"/>
      <c r="J64" s="58"/>
      <c r="K64" s="58" t="s">
        <v>16</v>
      </c>
      <c r="L64" s="58"/>
      <c r="M64" s="58"/>
      <c r="N64" s="58" t="s">
        <v>17</v>
      </c>
      <c r="O64" s="58"/>
      <c r="P64" s="81"/>
      <c r="Q64" s="94"/>
      <c r="R64" s="1"/>
      <c r="S64" s="1"/>
    </row>
    <row r="65" s="1" customFormat="1" customHeight="1" spans="1:17">
      <c r="A65" s="58"/>
      <c r="B65" s="58"/>
      <c r="C65" s="59"/>
      <c r="D65" s="58"/>
      <c r="E65" s="58"/>
      <c r="F65" s="58"/>
      <c r="G65" s="58"/>
      <c r="H65" s="58"/>
      <c r="I65" s="84"/>
      <c r="J65" s="58"/>
      <c r="K65" s="81" t="s">
        <v>18</v>
      </c>
      <c r="L65" s="81" t="s">
        <v>19</v>
      </c>
      <c r="M65" s="81" t="s">
        <v>20</v>
      </c>
      <c r="N65" s="58"/>
      <c r="O65" s="58"/>
      <c r="P65" s="81"/>
      <c r="Q65" s="94"/>
    </row>
    <row r="66" s="1" customFormat="1" ht="47" customHeight="1" spans="1:17">
      <c r="A66" s="95">
        <v>1</v>
      </c>
      <c r="B66" s="95" t="s">
        <v>234</v>
      </c>
      <c r="C66" s="96" t="s">
        <v>235</v>
      </c>
      <c r="D66" s="29" t="s">
        <v>236</v>
      </c>
      <c r="E66" s="95" t="s">
        <v>237</v>
      </c>
      <c r="F66" s="95" t="s">
        <v>238</v>
      </c>
      <c r="G66" s="95" t="s">
        <v>239</v>
      </c>
      <c r="H66" s="95"/>
      <c r="I66" s="98" t="s">
        <v>240</v>
      </c>
      <c r="J66" s="95" t="s">
        <v>241</v>
      </c>
      <c r="K66" s="95"/>
      <c r="L66" s="95" t="s">
        <v>27</v>
      </c>
      <c r="M66" s="95"/>
      <c r="N66" s="95"/>
      <c r="O66" s="95" t="s">
        <v>242</v>
      </c>
      <c r="P66" s="99" t="s">
        <v>243</v>
      </c>
      <c r="Q66" s="90"/>
    </row>
    <row r="67" s="1" customFormat="1" ht="47" customHeight="1" spans="1:17">
      <c r="A67" s="95">
        <v>2</v>
      </c>
      <c r="B67" s="95" t="s">
        <v>244</v>
      </c>
      <c r="C67" s="96" t="s">
        <v>112</v>
      </c>
      <c r="D67" s="95" t="s">
        <v>36</v>
      </c>
      <c r="E67" s="95" t="s">
        <v>104</v>
      </c>
      <c r="F67" s="95" t="s">
        <v>245</v>
      </c>
      <c r="G67" s="95" t="s">
        <v>246</v>
      </c>
      <c r="H67" s="95"/>
      <c r="I67" s="95">
        <v>100</v>
      </c>
      <c r="J67" s="95" t="s">
        <v>247</v>
      </c>
      <c r="K67" s="95"/>
      <c r="L67" s="95" t="s">
        <v>27</v>
      </c>
      <c r="M67" s="95"/>
      <c r="N67" s="95"/>
      <c r="O67" s="95" t="s">
        <v>248</v>
      </c>
      <c r="P67" s="99" t="s">
        <v>249</v>
      </c>
      <c r="Q67" s="88"/>
    </row>
    <row r="68" s="8" customFormat="1" customHeight="1" spans="1:19">
      <c r="A68" s="1"/>
      <c r="B68" s="1"/>
      <c r="C68" s="9"/>
      <c r="D68" s="1"/>
      <c r="E68" s="10"/>
      <c r="F68" s="1"/>
      <c r="G68" s="1"/>
      <c r="H68" s="1"/>
      <c r="I68" s="11"/>
      <c r="J68" s="12"/>
      <c r="K68" s="1"/>
      <c r="L68" s="1"/>
      <c r="M68" s="1"/>
      <c r="N68" s="1"/>
      <c r="O68" s="1"/>
      <c r="P68" s="12"/>
      <c r="Q68" s="13"/>
      <c r="R68" s="1"/>
      <c r="S68" s="1"/>
    </row>
    <row r="69" s="1" customFormat="1" customHeight="1" spans="1:17">
      <c r="A69" s="8"/>
      <c r="B69" s="8"/>
      <c r="C69" s="97"/>
      <c r="D69" s="8"/>
      <c r="E69" s="3"/>
      <c r="F69" s="8"/>
      <c r="G69" s="8"/>
      <c r="H69" s="8"/>
      <c r="I69" s="100"/>
      <c r="J69" s="8"/>
      <c r="K69" s="8"/>
      <c r="L69" s="8"/>
      <c r="M69" s="8"/>
      <c r="N69" s="101"/>
      <c r="O69" s="101"/>
      <c r="P69" s="101"/>
      <c r="Q69" s="102"/>
    </row>
    <row r="70" s="1" customFormat="1" ht="15.6" customHeight="1" spans="1:17">
      <c r="A70" s="8"/>
      <c r="B70" s="8"/>
      <c r="C70" s="97"/>
      <c r="D70" s="8"/>
      <c r="E70" s="3"/>
      <c r="F70" s="8"/>
      <c r="G70" s="8"/>
      <c r="H70" s="8"/>
      <c r="I70" s="100"/>
      <c r="J70" s="8"/>
      <c r="K70" s="8"/>
      <c r="L70" s="8"/>
      <c r="M70" s="8"/>
      <c r="N70" s="8" t="s">
        <v>250</v>
      </c>
      <c r="O70" s="8"/>
      <c r="P70" s="8"/>
      <c r="Q70" s="103"/>
    </row>
    <row r="71" s="1" customFormat="1" ht="15.6" customHeight="1" spans="1:17">
      <c r="A71" s="8"/>
      <c r="B71" s="8"/>
      <c r="C71" s="97"/>
      <c r="D71" s="8"/>
      <c r="E71" s="3"/>
      <c r="F71" s="8"/>
      <c r="G71" s="8"/>
      <c r="H71" s="8"/>
      <c r="I71" s="100"/>
      <c r="J71" s="8"/>
      <c r="K71" s="8"/>
      <c r="L71" s="8"/>
      <c r="M71" s="8"/>
      <c r="N71" s="101">
        <v>46295</v>
      </c>
      <c r="O71" s="8"/>
      <c r="P71" s="8"/>
      <c r="Q71" s="103"/>
    </row>
    <row r="72" s="1" customFormat="1" ht="15.6" customHeight="1" spans="3:17">
      <c r="C72" s="9"/>
      <c r="E72" s="10"/>
      <c r="I72" s="11"/>
      <c r="J72" s="12"/>
      <c r="P72" s="12"/>
      <c r="Q72" s="13"/>
    </row>
    <row r="73" s="1" customFormat="1" customHeight="1" spans="3:17">
      <c r="C73" s="9"/>
      <c r="E73" s="10"/>
      <c r="I73" s="11"/>
      <c r="J73" s="12"/>
      <c r="P73" s="12"/>
      <c r="Q73" s="13"/>
    </row>
    <row r="74" s="1" customFormat="1" customHeight="1" spans="3:17">
      <c r="C74" s="9"/>
      <c r="E74" s="10"/>
      <c r="I74" s="11"/>
      <c r="J74" s="12"/>
      <c r="P74" s="12"/>
      <c r="Q74" s="13"/>
    </row>
    <row r="75" s="1" customFormat="1" customHeight="1" spans="3:17">
      <c r="C75" s="9"/>
      <c r="E75" s="10"/>
      <c r="I75" s="11"/>
      <c r="J75" s="12"/>
      <c r="P75" s="12"/>
      <c r="Q75" s="13"/>
    </row>
    <row r="76" s="1" customFormat="1" customHeight="1" spans="3:17">
      <c r="C76" s="9"/>
      <c r="E76" s="10"/>
      <c r="I76" s="11"/>
      <c r="J76" s="12"/>
      <c r="P76" s="12"/>
      <c r="Q76" s="13"/>
    </row>
    <row r="77" s="1" customFormat="1" customHeight="1" spans="3:17">
      <c r="C77" s="9"/>
      <c r="E77" s="10"/>
      <c r="I77" s="11"/>
      <c r="J77" s="12"/>
      <c r="P77" s="12"/>
      <c r="Q77" s="13"/>
    </row>
    <row r="78" s="1" customFormat="1" customHeight="1" spans="3:17">
      <c r="C78" s="9"/>
      <c r="E78" s="10"/>
      <c r="I78" s="11"/>
      <c r="J78" s="12"/>
      <c r="P78" s="12"/>
      <c r="Q78" s="13"/>
    </row>
    <row r="79" s="1" customFormat="1" customHeight="1" spans="3:17">
      <c r="C79" s="9"/>
      <c r="E79" s="10"/>
      <c r="I79" s="11"/>
      <c r="J79" s="12"/>
      <c r="P79" s="12"/>
      <c r="Q79" s="13"/>
    </row>
    <row r="80" s="1" customFormat="1" customHeight="1" spans="3:17">
      <c r="C80" s="9"/>
      <c r="E80" s="10"/>
      <c r="I80" s="11"/>
      <c r="J80" s="12"/>
      <c r="P80" s="12"/>
      <c r="Q80" s="13"/>
    </row>
    <row r="81" s="1" customFormat="1" customHeight="1" spans="3:17">
      <c r="C81" s="9"/>
      <c r="E81" s="10"/>
      <c r="I81" s="11"/>
      <c r="J81" s="12"/>
      <c r="P81" s="12"/>
      <c r="Q81" s="13"/>
    </row>
    <row r="82" s="1" customFormat="1" customHeight="1" spans="3:17">
      <c r="C82" s="9"/>
      <c r="E82" s="10"/>
      <c r="I82" s="11"/>
      <c r="J82" s="12"/>
      <c r="P82" s="12"/>
      <c r="Q82" s="13"/>
    </row>
    <row r="83" s="1" customFormat="1" customHeight="1" spans="3:17">
      <c r="C83" s="9"/>
      <c r="E83" s="10"/>
      <c r="I83" s="11"/>
      <c r="J83" s="12"/>
      <c r="P83" s="12"/>
      <c r="Q83" s="13"/>
    </row>
  </sheetData>
  <mergeCells count="147">
    <mergeCell ref="A1:P1"/>
    <mergeCell ref="A2:P2"/>
    <mergeCell ref="A3:P3"/>
    <mergeCell ref="K4:N4"/>
    <mergeCell ref="K5:M5"/>
    <mergeCell ref="A42:P42"/>
    <mergeCell ref="K43:N43"/>
    <mergeCell ref="K44:M44"/>
    <mergeCell ref="A52:P52"/>
    <mergeCell ref="K53:N53"/>
    <mergeCell ref="K54:M54"/>
    <mergeCell ref="A62:P62"/>
    <mergeCell ref="K63:N63"/>
    <mergeCell ref="K64:M64"/>
    <mergeCell ref="N70:P70"/>
    <mergeCell ref="N71:P71"/>
    <mergeCell ref="A4:A6"/>
    <mergeCell ref="A7:A10"/>
    <mergeCell ref="A18:A19"/>
    <mergeCell ref="A20:A21"/>
    <mergeCell ref="A24:A25"/>
    <mergeCell ref="A28:A31"/>
    <mergeCell ref="A32:A35"/>
    <mergeCell ref="A37:A40"/>
    <mergeCell ref="A43:A45"/>
    <mergeCell ref="A53:A55"/>
    <mergeCell ref="A63:A65"/>
    <mergeCell ref="B4:B6"/>
    <mergeCell ref="B43:B45"/>
    <mergeCell ref="B53:B55"/>
    <mergeCell ref="B63:B65"/>
    <mergeCell ref="C4:C6"/>
    <mergeCell ref="C43:C45"/>
    <mergeCell ref="C53:C55"/>
    <mergeCell ref="C63:C65"/>
    <mergeCell ref="D4:D6"/>
    <mergeCell ref="D43:D45"/>
    <mergeCell ref="D53:D55"/>
    <mergeCell ref="D63:D65"/>
    <mergeCell ref="E4:E6"/>
    <mergeCell ref="E43:E45"/>
    <mergeCell ref="E53:E55"/>
    <mergeCell ref="E63:E65"/>
    <mergeCell ref="F4:F6"/>
    <mergeCell ref="F7:F10"/>
    <mergeCell ref="F18:F19"/>
    <mergeCell ref="F20:F21"/>
    <mergeCell ref="F24:F25"/>
    <mergeCell ref="F28:F31"/>
    <mergeCell ref="F32:F35"/>
    <mergeCell ref="F37:F40"/>
    <mergeCell ref="F43:F45"/>
    <mergeCell ref="F53:F55"/>
    <mergeCell ref="F63:F65"/>
    <mergeCell ref="G4:G6"/>
    <mergeCell ref="G7:G10"/>
    <mergeCell ref="G18:G19"/>
    <mergeCell ref="G20:G21"/>
    <mergeCell ref="G24:G25"/>
    <mergeCell ref="G28:G31"/>
    <mergeCell ref="G32:G35"/>
    <mergeCell ref="G37:G40"/>
    <mergeCell ref="G43:G45"/>
    <mergeCell ref="G53:G55"/>
    <mergeCell ref="G63:G65"/>
    <mergeCell ref="H4:H6"/>
    <mergeCell ref="H7:H10"/>
    <mergeCell ref="H18:H19"/>
    <mergeCell ref="H20:H21"/>
    <mergeCell ref="H24:H25"/>
    <mergeCell ref="H28:H31"/>
    <mergeCell ref="H32:H35"/>
    <mergeCell ref="H37:H40"/>
    <mergeCell ref="H43:H45"/>
    <mergeCell ref="H53:H55"/>
    <mergeCell ref="H63:H65"/>
    <mergeCell ref="I4:I6"/>
    <mergeCell ref="I7:I10"/>
    <mergeCell ref="I18:I19"/>
    <mergeCell ref="I20:I21"/>
    <mergeCell ref="I24:I25"/>
    <mergeCell ref="I28:I31"/>
    <mergeCell ref="I32:I35"/>
    <mergeCell ref="I37:I40"/>
    <mergeCell ref="I43:I45"/>
    <mergeCell ref="I53:I55"/>
    <mergeCell ref="I63:I65"/>
    <mergeCell ref="J4:J6"/>
    <mergeCell ref="J7:J10"/>
    <mergeCell ref="J18:J19"/>
    <mergeCell ref="J20:J21"/>
    <mergeCell ref="J24:J25"/>
    <mergeCell ref="J28:J31"/>
    <mergeCell ref="J32:J35"/>
    <mergeCell ref="J37:J40"/>
    <mergeCell ref="J43:J45"/>
    <mergeCell ref="J53:J55"/>
    <mergeCell ref="J63:J65"/>
    <mergeCell ref="K7:K10"/>
    <mergeCell ref="K18:K19"/>
    <mergeCell ref="K20:K21"/>
    <mergeCell ref="K24:K25"/>
    <mergeCell ref="K28:K31"/>
    <mergeCell ref="K32:K35"/>
    <mergeCell ref="K37:K40"/>
    <mergeCell ref="L7:L10"/>
    <mergeCell ref="L18:L19"/>
    <mergeCell ref="L20:L21"/>
    <mergeCell ref="L24:L25"/>
    <mergeCell ref="L28:L31"/>
    <mergeCell ref="L32:L35"/>
    <mergeCell ref="L37:L40"/>
    <mergeCell ref="M7:M10"/>
    <mergeCell ref="M18:M19"/>
    <mergeCell ref="M20:M21"/>
    <mergeCell ref="M24:M25"/>
    <mergeCell ref="M28:M31"/>
    <mergeCell ref="M32:M35"/>
    <mergeCell ref="M37:M40"/>
    <mergeCell ref="N5:N6"/>
    <mergeCell ref="N7:N10"/>
    <mergeCell ref="N18:N19"/>
    <mergeCell ref="N20:N21"/>
    <mergeCell ref="N24:N25"/>
    <mergeCell ref="N28:N31"/>
    <mergeCell ref="N32:N35"/>
    <mergeCell ref="N37:N40"/>
    <mergeCell ref="N44:N45"/>
    <mergeCell ref="N54:N55"/>
    <mergeCell ref="N64:N65"/>
    <mergeCell ref="O4:O6"/>
    <mergeCell ref="O20:O21"/>
    <mergeCell ref="O24:O25"/>
    <mergeCell ref="O43:O45"/>
    <mergeCell ref="O53:O55"/>
    <mergeCell ref="O63:O65"/>
    <mergeCell ref="P4:P6"/>
    <mergeCell ref="P7:P10"/>
    <mergeCell ref="P18:P19"/>
    <mergeCell ref="P20:P21"/>
    <mergeCell ref="P24:P25"/>
    <mergeCell ref="P28:P31"/>
    <mergeCell ref="P32:P35"/>
    <mergeCell ref="P37:P40"/>
    <mergeCell ref="P43:P45"/>
    <mergeCell ref="P53:P55"/>
    <mergeCell ref="P63:P65"/>
  </mergeCells>
  <conditionalFormatting sqref="C61">
    <cfRule type="duplicateValues" dxfId="0" priority="1"/>
  </conditionalFormatting>
  <conditionalFormatting sqref="C48:C51">
    <cfRule type="duplicateValues" dxfId="0" priority="2"/>
  </conditionalFormatting>
  <conditionalFormatting sqref="C7:C12 C27:C41 C56:C57 C46:C47 C59">
    <cfRule type="duplicateValues" dxfId="0" priority="3"/>
  </conditionalFormatting>
  <pageMargins left="0.751388888888889" right="0.354166666666667" top="1" bottom="1" header="0.5" footer="0.5"/>
  <pageSetup paperSize="9" scale="5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正确版公示表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2026-09-29T07:36:00Z</dcterms:created>
  <dcterms:modified xsi:type="dcterms:W3CDTF">2026-10-08T01:00:06Z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